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73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<sst xmlns="http://schemas.openxmlformats.org/spreadsheetml/2006/main" count="402" uniqueCount="280">
  <si>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</si>
  <si>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</si>
  <si>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</si>
  <si>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</si>
  <si>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</si>
  <si>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</si>
  <si>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</si>
  <si>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</si>
  <si>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</si>
  <si>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</si>
  <si>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</si>
  <si>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</si>
  <si>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</si>
  <si>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</si>
  <si>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</si>
  <si>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</si>
  <si>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</si>
  <si>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</si>
  <si>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</si>
  <si>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</si>
  <si>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</si>
  <si>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</si>
  <si>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</si>
  <si>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</si>
  <si>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</si>
  <si>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</si>
  <si>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</si>
  <si>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</si>
  <si>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</si>
  <si>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</si>
  <si>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</si>
  <si>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</si>
  <si>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</si>
  <si>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</si>
  <si>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</si>
  <si>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</si>
  <si>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</si>
  <si>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</si>
  <si>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</si>
  <si>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</si>
  <si>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</si>
  <si>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</si>
  <si>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</si>
  <si>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</si>
  <si>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</si>
  <si>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</si>
  <si>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</si>
  <si>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</si>
  <si>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</si>
  <si>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</si>
  <si>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</si>
  <si>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</si>
  <si>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</si>
  <si>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</si>
  <si>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</si>
  <si>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</si>
  <si>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</si>
  <si>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</si>
  <si>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</si>
  <si>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</si>
  <si>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</si>
  <si>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</si>
  <si>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</si>
  <si>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</si>
  <si>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</si>
  <si>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</si>
  <si>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</si>
  <si>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</si>
  <si>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</si>
  <si>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</si>
  <si>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</si>
  <si>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</si>
  <si>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</si>
  <si>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</si>
  <si>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</si>
  <si>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</si>
  <si>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</si>
  <si>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</si>
  <si>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</si>
  <si>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</si>
  <si>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</si>
  <si>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</si>
  <si>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</si>
  <si>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</si>
  <si>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</si>
  <si>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</si>
  <si>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</si>
  <si>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</si>
  <si>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</si>
  <si>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</si>
  <si>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</si>
  <si>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</si>
  <si>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</si>
  <si>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</si>
  <si>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</si>
  <si>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</si>
  <si>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</si>
  <si>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</si>
  <si>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</si>
  <si>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</si>
  <si>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</si>
  <si>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</si>
  <si>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</si>
  <si>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</si>
  <si>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</si>
  <si>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</si>
  <si>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</si>
  <si>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</si>
  <si>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</si>
  <si>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</si>
  <si>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</si>
  <si>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</si>
  <si>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</si>
  <si>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</si>
  <si>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</si>
  <si>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</si>
  <si>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</si>
  <si>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</si>
  <si>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</si>
  <si>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</si>
  <si>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</si>
  <si>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</si>
  <si>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</si>
  <si>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</si>
  <si>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</si>
  <si>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</si>
  <si>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</si>
  <si>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</si>
  <si>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</si>
  <si>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</si>
  <si>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</si>
  <si>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</si>
  <si>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</si>
  <si>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</si>
  <si>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</si>
  <si>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</si>
  <si>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</si>
  <si>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</si>
  <si>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</si>
  <si>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</si>
  <si>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</si>
  <si>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</si>
  <si>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</si>
  <si>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</si>
  <si>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</si>
  <si>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</si>
  <si>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</si>
  <si>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</si>
  <si>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</si>
  <si>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</si>
  <si>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</si>
  <si>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</si>
  <si>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</si>
  <si>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</si>
  <si>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</si>
  <si>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</si>
  <si>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</si>
  <si>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</si>
  <si>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</si>
  <si>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</si>
  <si>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</si>
  <si>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</si>
  <si>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</si>
  <si>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</si>
  <si>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</si>
  <si>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</si>
  <si>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</si>
  <si>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</si>
  <si>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</si>
  <si>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</si>
  <si>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</si>
  <si>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</si>
  <si>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</si>
  <si>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</si>
  <si>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</si>
  <si>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</si>
  <si>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</si>
  <si>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</si>
  <si>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</si>
  <si>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</si>
  <si>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</si>
  <si>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</si>
  <si>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</si>
  <si>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</si>
  <si>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</si>
  <si>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</si>
  <si>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</si>
  <si>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</si>
  <si>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</si>
  <si>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</si>
  <si>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</si>
  <si>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</si>
  <si>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</si>
  <si>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</si>
  <si>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</si>
  <si>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</si>
  <si>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</si>
  <si>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</si>
  <si>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</si>
  <si>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</si>
  <si>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</si>
  <si>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</si>
  <si>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</si>
  <si>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</si>
  <si>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النخبة للمقاولات العامة (SNUC)</t>
  </si>
  <si>
    <t>INCP</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</si>
  <si>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</si>
  <si>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</si>
  <si>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</si>
  <si>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</si>
  <si>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</si>
  <si>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</si>
  <si>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</si>
  <si>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</si>
  <si>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</si>
  <si>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</si>
  <si>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</si>
  <si>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</si>
  <si>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</si>
  <si>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</si>
  <si>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</si>
  <si>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</si>
  <si>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</si>
  <si>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</si>
  <si>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</si>
  <si>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</si>
  <si>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</si>
  <si>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</si>
  <si>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</si>
  <si>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</si>
  <si>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t>
  </si>
  <si>
    <t>قرر مجلس محافظي سوق العراق للاوراق المالية عدم تنظيم جلسة التداول ليوم الاثنين 2016/10/3 لمصادفتها عطلة الاول من محرم راس السنة الهجرية 1438 , وعدم تنظيم جلسة التداول ليوم الاربعاء 2016/10/12 لمصادفتها عطلة العاشر من محرم .</t>
  </si>
  <si>
    <t>مصرف دجلة والفرات(BDFD)</t>
  </si>
  <si>
    <t>تم ايقاف التداول اعتبارا من جلسة الخميس الموافق 2016/5/5بعد المصادقة على تغيير نشاط الشركة الى مصرف اسلامي بعنوان (مصرف زين العراق الاسلامي) وبعد صدور اجازة ممارسة مهنة العمل المصرفي واستحصال الرمز الدولي ، سيتم اطلاق التداول بعد اكمال  اجراءات ادراج اسهم  الشركة على الانظمة الالكترونية للسوق ومركز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</si>
  <si>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الاهلية للتأمين (NAHF)</t>
  </si>
  <si>
    <t>الزوراء للاستثمار المالي(VZAF)</t>
  </si>
  <si>
    <t>مجموع السوقين</t>
  </si>
  <si>
    <r>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تم ايقاف التداول اعتبارا من جلسة 2016/9/26, سعر الاغلاق (6.050) دينار .  </t>
    </r>
    <r>
      <rPr>
        <b/>
        <sz val="13"/>
        <color indexed="56"/>
        <rFont val="Arial"/>
        <family val="2"/>
      </rPr>
      <t xml:space="preserve">       </t>
    </r>
  </si>
  <si>
    <t xml:space="preserve"> الكيمياوية والبلاستيكية</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</si>
  <si>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,وسيتم ايقاف التداول اعتبارا من جلسة 2016/10/5.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</si>
  <si>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</si>
  <si>
    <t>النبلاء للتحويل المالي</t>
  </si>
  <si>
    <t>MTNO</t>
  </si>
  <si>
    <t>النور للتحويل المالي</t>
  </si>
  <si>
    <t>MTNN</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</si>
  <si>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,وتم ايقاف التداول اعتبارا من جلسة 2016/9/28, سعر الاغلاق (2.710) دينار .      </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</si>
  <si>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,وتم ايقاف التداول اعتبارا من جلسة 2016/9/27. سعر الاغلاق (1.600) دينار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</si>
  <si>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وتم ايقاف التداول اعتبارا من جلسة 2016/9/27, سعر الاغلاق (0.620) دينار .         </t>
  </si>
  <si>
    <t>مجموع قطاع التأمين</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</si>
  <si>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وقد صدرت اجازة ممارسة المهنة وسيتم اطلاق التداول بعد اكمال اجراءات ادراج اسهم الشركة على الانظمة الالكترونية للسوق ومركز الايداع .</t>
  </si>
  <si>
    <t>تم ايقاف التداول على اسهم شركة سما بغداد للتحويل المالي اعتبارا من جلسة 2016/2/22 بعد المصادقة على تغيير نشاط الشركة الى مصرف اسلامي وصدور اجازة ممارسة مهنة العمل المصرفي ، واستمرار الايقاف لعدم تقديم الافصاح السنوي لعام 2015 .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وسيتم اطلاق التداول بعد تقديم الافصاح السنوي لعام 2015 واكمال اجراءات ادراج اسهم الشركة على الانظمة الالكترونية للسوق ومركز الايداع .</t>
  </si>
  <si>
    <t>جلسة الخميس 2016/9/29</t>
  </si>
  <si>
    <t>نشرة التداول في السوق النظامي رقم (176)</t>
  </si>
  <si>
    <t>نشرة التداول في السوق الثاني رقم (82)</t>
  </si>
  <si>
    <t>نشرة الشركات غير المتداولة في السوق النظامي لجلسة الخميس الموافق 2016/9/29</t>
  </si>
  <si>
    <t>نشرة الشركات غير المتداولة في السوق الثاني لجلسة الخميس الموافق 2016/9/29</t>
  </si>
  <si>
    <t>نشرة الشركات المتوقفة عن التداول بقرار من هيئة الاوراق المالية لجلسة الخميس الموافق 2016/9/29</t>
  </si>
  <si>
    <t>اخبار الشركات المساهمة المدرجة لجلسة يوم الخميس الموافق 2016/9/29</t>
  </si>
  <si>
    <t xml:space="preserve">تم اطلاق التداول على اسهم الشركة اعتبارا من جلسة الخميس الموافق 2016/9/29 بعد قرار الهيئة العامة المنعقدة يوم الاربعاء 2016/9/21 المصادقة على الحسابات الختامية لعام 2015 وتدوير الارباح الى الفائض المتراكم  وانتخاب مجلس ادارة جديد . </t>
  </si>
  <si>
    <t xml:space="preserve">الحديثة للانتاج الحيواني </t>
  </si>
  <si>
    <t>AMAP</t>
  </si>
  <si>
    <t xml:space="preserve">سيعقد اجتماع الهيئة العامة يوم الاحد 2016/10/9 الساعة العاشرة صباحا في مقر ادارة الشركة لمناقشة الحسابات الختامية لسنة المالية المنتهية 2014/12/31 والمصادقه عليها و اقرار مقسوم الارباح وانتخاب مجلس ادارة جديد  . </t>
  </si>
  <si>
    <t>استنادا الى كتاب البنك المركزي العراقي المرقم 13640/2/9في 2016/9/22 قرر مجلس المحافظين بجلسته الحادية عشرة المنعقدة بتاريخ 2016/9/25ايقاف التداول على اسهم مصرف دجلة والفرات اعتبارا من جلسة 2016/9/25. سعر الاغلاق (0.160) دينار.</t>
  </si>
  <si>
    <t>احداث جوهرية</t>
  </si>
  <si>
    <t>بلغ الرقم القياسي العام (561.010) نقطة مرتفعا بنسبة (0.04%)</t>
  </si>
  <si>
    <t xml:space="preserve">جلسة الخميس 2016/9/29 </t>
  </si>
  <si>
    <t>نشرة  تداول الاسهم المشتراة لغير العراقيين في السوق النظامي</t>
  </si>
  <si>
    <t>المصرف التجاري العراقي</t>
  </si>
  <si>
    <t>المعمورة للاستثمارات العقارية</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</si>
  <si>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</si>
  <si>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</si>
  <si>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</si>
  <si>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</si>
  <si>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الأئتمان العراقي </t>
  </si>
  <si>
    <t xml:space="preserve">قطاع الصناعة </t>
  </si>
  <si>
    <t xml:space="preserve">مجموع قطاع الصناعة </t>
  </si>
  <si>
    <t>تم ايقاف التداول اعتبارا من جلسة الثلاثاء 2016/8/9 لعدم تقديم الافصاح السنوي لعام 2015 , سيتم اطلاق التداول على اسهم شركة اعتبارأ من جلسة الاحد 2016/10/2.</t>
  </si>
  <si>
    <t>سيتم اطلاق التداول على اسهم الشركة اعتبارأ من جلسة الاحد 2016/10/2  لايفاء الشركة بمتطلبات الافصاح المالي وقيامها بتقديم البيانات المالية للسنة المالية المنتهية في 2015/12/31 للهيئة والسوق  .</t>
  </si>
  <si>
    <t>ارتفع سعر سهم شركة مصرف الموصل لجلستين متاليتين بما يقارب الحد الاعلى المسموح به لتغير السعر لجلستي 9/28 و2016/9/29 ، وسيتم ايقاف التداول على اسهم الشركة اعتبارا من جلسة الاحد 2016/10/2 في حال عدم ورود اجابة الشركة على كتاب الاستفسار المرسل من السوق عن الاحداث الجوهرية  التي ادت الى ارتفاع سعر السهم وحسب تعليمات هيئة الاوراق المالية.</t>
  </si>
  <si>
    <t xml:space="preserve">سيتم اطلاق التداول على اسهم الشركة اعتبارا من جلسة الاحد الموافق 2016/10/2 بعد قرار الهيئة العامة المنعقدة يوم الثلاثاء 2016/9/27 المصادقة على الحسابات الختامية لعام 2015 واطفاء العجز المتراكم  بنسبة (40%) .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</si>
</sst>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3"/>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14"/>
      <color rgb="FF00B050"/>
      <name val="Arial"/>
      <family val="2"/>
    </font>
    <font>
      <b/>
      <sz val="16"/>
      <color rgb="FF002060"/>
      <name val="Arial"/>
      <family val="2"/>
    </font>
    <font>
      <b/>
      <sz val="22"/>
      <color rgb="FF002060"/>
      <name val="Arial"/>
      <family val="2"/>
    </font>
    <font>
      <b/>
      <sz val="13"/>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50">
    <xf numFmtId="0" fontId="0" fillId="0" borderId="0" xfId="0" applyFont="1" applyAlignment="1">
      <alignment/>
    </xf>
    <xf numFmtId="0" fontId="3" fillId="0" borderId="0" xfId="327"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75" fillId="0" borderId="0" xfId="0" applyFont="1" applyAlignment="1">
      <alignment/>
    </xf>
    <xf numFmtId="0" fontId="82" fillId="0" borderId="0" xfId="0" applyFont="1" applyAlignment="1">
      <alignment/>
    </xf>
    <xf numFmtId="0" fontId="83" fillId="0" borderId="0" xfId="0" applyFont="1" applyFill="1" applyBorder="1" applyAlignment="1">
      <alignment vertical="center"/>
    </xf>
    <xf numFmtId="0" fontId="77" fillId="0" borderId="0" xfId="0" applyFont="1" applyBorder="1" applyAlignment="1">
      <alignment/>
    </xf>
    <xf numFmtId="181" fontId="84" fillId="0" borderId="19" xfId="0" applyNumberFormat="1" applyFont="1" applyBorder="1" applyAlignment="1">
      <alignment horizontal="right" vertical="center" wrapText="1"/>
    </xf>
    <xf numFmtId="0" fontId="85" fillId="0" borderId="0" xfId="0" applyFont="1" applyAlignment="1">
      <alignment/>
    </xf>
    <xf numFmtId="0" fontId="86" fillId="0" borderId="0" xfId="0" applyFont="1" applyAlignment="1">
      <alignment/>
    </xf>
    <xf numFmtId="0" fontId="87" fillId="0" borderId="21" xfId="144" applyFont="1" applyBorder="1" applyAlignment="1">
      <alignment horizontal="center" vertical="center"/>
      <protection/>
    </xf>
    <xf numFmtId="0" fontId="87" fillId="0" borderId="21" xfId="144" applyFont="1" applyBorder="1" applyAlignment="1">
      <alignment horizontal="center" vertical="center" wrapText="1"/>
      <protection/>
    </xf>
    <xf numFmtId="0" fontId="79" fillId="0" borderId="0" xfId="144" applyFont="1" applyBorder="1" applyAlignment="1">
      <alignment vertical="center"/>
      <protection/>
    </xf>
    <xf numFmtId="0" fontId="84"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8" fillId="0" borderId="0" xfId="327" applyFont="1" applyAlignment="1">
      <alignment horizontal="right" vertical="center"/>
      <protection/>
    </xf>
    <xf numFmtId="0" fontId="78" fillId="0" borderId="0" xfId="0" applyFont="1" applyAlignment="1">
      <alignment vertical="center"/>
    </xf>
    <xf numFmtId="0" fontId="89" fillId="0" borderId="0" xfId="0" applyFont="1" applyAlignment="1">
      <alignment/>
    </xf>
    <xf numFmtId="0" fontId="89" fillId="0" borderId="0" xfId="0" applyFont="1" applyAlignment="1">
      <alignment vertical="center"/>
    </xf>
    <xf numFmtId="0" fontId="90" fillId="0" borderId="0" xfId="0" applyFont="1" applyAlignment="1">
      <alignment vertical="center"/>
    </xf>
    <xf numFmtId="3" fontId="88" fillId="0" borderId="0" xfId="0" applyNumberFormat="1" applyFont="1" applyBorder="1" applyAlignment="1">
      <alignment horizontal="right" vertical="center"/>
    </xf>
    <xf numFmtId="3" fontId="89" fillId="0" borderId="0" xfId="0" applyNumberFormat="1" applyFont="1" applyAlignment="1">
      <alignment vertical="center"/>
    </xf>
    <xf numFmtId="0" fontId="88" fillId="0" borderId="0" xfId="327" applyFont="1" applyAlignment="1">
      <alignment vertical="center"/>
      <protection/>
    </xf>
    <xf numFmtId="0" fontId="91" fillId="0" borderId="0" xfId="0" applyFont="1" applyAlignment="1">
      <alignment horizontal="right" vertical="center"/>
    </xf>
    <xf numFmtId="0" fontId="88" fillId="0" borderId="0" xfId="327" applyFont="1" applyAlignment="1">
      <alignment vertical="center" wrapText="1"/>
      <protection/>
    </xf>
    <xf numFmtId="3" fontId="78" fillId="0" borderId="0" xfId="0" applyNumberFormat="1" applyFont="1" applyAlignment="1">
      <alignment vertical="center"/>
    </xf>
    <xf numFmtId="0" fontId="88" fillId="0" borderId="0" xfId="0" applyFont="1" applyAlignment="1">
      <alignment vertical="center"/>
    </xf>
    <xf numFmtId="181" fontId="88" fillId="0" borderId="0" xfId="327" applyNumberFormat="1" applyFont="1" applyAlignment="1">
      <alignment horizontal="right" vertical="center"/>
      <protection/>
    </xf>
    <xf numFmtId="181" fontId="92" fillId="0" borderId="0" xfId="327" applyNumberFormat="1" applyFont="1" applyAlignment="1">
      <alignment vertical="center" wrapText="1"/>
      <protection/>
    </xf>
    <xf numFmtId="0" fontId="88" fillId="0" borderId="0" xfId="327" applyFont="1" applyBorder="1" applyAlignment="1">
      <alignment horizontal="right" vertical="center"/>
      <protection/>
    </xf>
    <xf numFmtId="3" fontId="88" fillId="0" borderId="0" xfId="0" applyNumberFormat="1" applyFont="1" applyAlignment="1">
      <alignment vertical="center"/>
    </xf>
    <xf numFmtId="0" fontId="93" fillId="0" borderId="0" xfId="327"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79" fillId="0" borderId="19" xfId="0" applyFont="1" applyFill="1" applyBorder="1" applyAlignment="1">
      <alignment vertical="center"/>
    </xf>
    <xf numFmtId="0" fontId="79" fillId="0" borderId="0" xfId="0" applyFont="1" applyFill="1" applyBorder="1" applyAlignment="1">
      <alignment vertical="center"/>
    </xf>
    <xf numFmtId="181" fontId="79" fillId="0" borderId="19" xfId="0" applyNumberFormat="1" applyFont="1" applyBorder="1" applyAlignment="1">
      <alignment horizontal="right" vertical="center" wrapText="1"/>
    </xf>
    <xf numFmtId="181" fontId="79" fillId="0" borderId="0" xfId="0" applyNumberFormat="1" applyFont="1" applyBorder="1" applyAlignment="1">
      <alignment horizontal="center" vertical="center"/>
    </xf>
    <xf numFmtId="181" fontId="79" fillId="0" borderId="22" xfId="0" applyNumberFormat="1" applyFont="1" applyBorder="1" applyAlignment="1">
      <alignment horizontal="center" vertical="center"/>
    </xf>
    <xf numFmtId="181" fontId="84" fillId="0" borderId="19"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0" fontId="79" fillId="0" borderId="21" xfId="144" applyFont="1" applyBorder="1" applyAlignment="1">
      <alignment horizontal="center" vertical="center"/>
      <protection/>
    </xf>
    <xf numFmtId="181" fontId="84" fillId="0" borderId="19" xfId="0" applyNumberFormat="1" applyFont="1" applyBorder="1" applyAlignment="1">
      <alignment horizontal="right" vertical="center" wrapText="1"/>
    </xf>
    <xf numFmtId="181" fontId="76" fillId="0" borderId="0"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0" fontId="79" fillId="0" borderId="23" xfId="0" applyFont="1" applyFill="1" applyBorder="1" applyAlignment="1">
      <alignment vertical="center"/>
    </xf>
    <xf numFmtId="181" fontId="84" fillId="0" borderId="19"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181" fontId="84" fillId="0" borderId="19" xfId="0" applyNumberFormat="1" applyFont="1" applyBorder="1" applyAlignment="1">
      <alignment horizontal="right" vertical="center" wrapText="1"/>
    </xf>
    <xf numFmtId="181" fontId="84" fillId="0" borderId="19" xfId="0" applyNumberFormat="1" applyFont="1" applyBorder="1" applyAlignment="1">
      <alignment horizontal="right" vertical="center" wrapText="1"/>
    </xf>
    <xf numFmtId="0" fontId="84" fillId="0" borderId="0" xfId="144" applyFont="1" applyFill="1" applyBorder="1" applyAlignment="1">
      <alignment horizontal="right" vertical="center"/>
      <protection/>
    </xf>
    <xf numFmtId="0" fontId="94" fillId="0" borderId="0" xfId="0" applyFont="1" applyBorder="1" applyAlignment="1">
      <alignment horizontal="right" vertical="center" wrapText="1"/>
    </xf>
    <xf numFmtId="4" fontId="95" fillId="0" borderId="0" xfId="327" applyNumberFormat="1" applyFont="1" applyAlignment="1">
      <alignment vertical="center" wrapText="1"/>
      <protection/>
    </xf>
    <xf numFmtId="181" fontId="84" fillId="0" borderId="19" xfId="0" applyNumberFormat="1" applyFont="1" applyBorder="1" applyAlignment="1">
      <alignment horizontal="right" vertical="center" wrapText="1"/>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2" fillId="0" borderId="0" xfId="252">
      <alignment/>
      <protection/>
    </xf>
    <xf numFmtId="0" fontId="78"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181" fontId="84" fillId="0" borderId="19" xfId="0" applyNumberFormat="1" applyFont="1" applyBorder="1" applyAlignment="1">
      <alignment horizontal="right" vertical="center" wrapText="1"/>
    </xf>
    <xf numFmtId="0" fontId="84" fillId="0" borderId="26" xfId="144" applyFont="1" applyFill="1" applyBorder="1" applyAlignment="1">
      <alignment horizontal="right" vertical="center"/>
      <protection/>
    </xf>
    <xf numFmtId="0" fontId="84" fillId="0" borderId="27" xfId="144" applyFont="1" applyFill="1" applyBorder="1" applyAlignment="1">
      <alignment horizontal="right" vertical="center"/>
      <protection/>
    </xf>
    <xf numFmtId="0" fontId="94" fillId="0" borderId="26" xfId="0" applyFont="1" applyBorder="1" applyAlignment="1">
      <alignment horizontal="right" vertical="center" wrapText="1"/>
    </xf>
    <xf numFmtId="0" fontId="94" fillId="0" borderId="28" xfId="0" applyFont="1" applyBorder="1" applyAlignment="1">
      <alignment horizontal="right" vertical="center" wrapText="1"/>
    </xf>
    <xf numFmtId="0" fontId="94" fillId="0" borderId="27" xfId="0" applyFont="1" applyBorder="1" applyAlignment="1">
      <alignment horizontal="right" vertical="center" wrapText="1"/>
    </xf>
    <xf numFmtId="0" fontId="79" fillId="0" borderId="27" xfId="144" applyFont="1" applyFill="1" applyBorder="1" applyAlignment="1">
      <alignment horizontal="center" vertical="center"/>
      <protection/>
    </xf>
    <xf numFmtId="0" fontId="79" fillId="0" borderId="19" xfId="144" applyFont="1" applyFill="1" applyBorder="1" applyAlignment="1">
      <alignment horizontal="center" vertical="center"/>
      <protection/>
    </xf>
    <xf numFmtId="0" fontId="79" fillId="0" borderId="26" xfId="143" applyFont="1" applyFill="1" applyBorder="1" applyAlignment="1">
      <alignment horizontal="center" vertical="center"/>
      <protection/>
    </xf>
    <xf numFmtId="0" fontId="79" fillId="0" borderId="28" xfId="143" applyFont="1" applyFill="1" applyBorder="1" applyAlignment="1">
      <alignment horizontal="center" vertical="center"/>
      <protection/>
    </xf>
    <xf numFmtId="0" fontId="79" fillId="0" borderId="27"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0" fontId="84" fillId="0" borderId="26" xfId="0" applyFont="1" applyFill="1" applyBorder="1" applyAlignment="1">
      <alignment horizontal="center" vertical="center"/>
    </xf>
    <xf numFmtId="0" fontId="84" fillId="0" borderId="27" xfId="0" applyFont="1" applyFill="1" applyBorder="1" applyAlignment="1">
      <alignment horizontal="center" vertical="center"/>
    </xf>
    <xf numFmtId="0" fontId="96" fillId="0" borderId="26" xfId="0" applyFont="1" applyBorder="1" applyAlignment="1">
      <alignment horizontal="right" vertical="center" wrapText="1"/>
    </xf>
    <xf numFmtId="0" fontId="96" fillId="0" borderId="27" xfId="0" applyFont="1" applyBorder="1" applyAlignment="1">
      <alignment horizontal="right" vertical="center" wrapText="1"/>
    </xf>
    <xf numFmtId="181" fontId="83" fillId="0" borderId="26" xfId="0" applyNumberFormat="1" applyFont="1" applyBorder="1" applyAlignment="1">
      <alignment horizontal="center" vertical="center"/>
    </xf>
    <xf numFmtId="181" fontId="83" fillId="0" borderId="28" xfId="0" applyNumberFormat="1" applyFont="1" applyBorder="1" applyAlignment="1">
      <alignment horizontal="center" vertical="center"/>
    </xf>
    <xf numFmtId="181" fontId="83" fillId="0" borderId="27" xfId="0" applyNumberFormat="1" applyFont="1" applyBorder="1" applyAlignment="1">
      <alignment horizontal="center" vertical="center"/>
    </xf>
    <xf numFmtId="0" fontId="97" fillId="0" borderId="0" xfId="327" applyFont="1" applyAlignment="1">
      <alignment horizontal="right" vertical="center"/>
      <protection/>
    </xf>
    <xf numFmtId="3" fontId="91" fillId="0" borderId="0" xfId="0" applyNumberFormat="1" applyFont="1" applyAlignment="1">
      <alignment horizontal="right" vertical="center"/>
    </xf>
    <xf numFmtId="181" fontId="76" fillId="0" borderId="26" xfId="0" applyNumberFormat="1" applyFont="1" applyBorder="1" applyAlignment="1">
      <alignment horizontal="center" vertical="center"/>
    </xf>
    <xf numFmtId="181" fontId="76" fillId="0" borderId="28" xfId="0" applyNumberFormat="1" applyFont="1" applyBorder="1" applyAlignment="1">
      <alignment horizontal="center" vertical="center"/>
    </xf>
    <xf numFmtId="181" fontId="76" fillId="0" borderId="27" xfId="0" applyNumberFormat="1" applyFont="1" applyBorder="1" applyAlignment="1">
      <alignment horizontal="center" vertical="center"/>
    </xf>
    <xf numFmtId="0" fontId="88" fillId="0" borderId="26" xfId="0" applyFont="1" applyFill="1" applyBorder="1" applyAlignment="1">
      <alignment horizontal="center" vertical="center"/>
    </xf>
    <xf numFmtId="0" fontId="88" fillId="0" borderId="27" xfId="0" applyFont="1" applyFill="1" applyBorder="1" applyAlignment="1">
      <alignment horizontal="center" vertical="center"/>
    </xf>
    <xf numFmtId="1" fontId="88" fillId="0" borderId="0" xfId="327" applyNumberFormat="1" applyFont="1" applyAlignment="1">
      <alignment horizontal="right" vertical="center"/>
      <protection/>
    </xf>
    <xf numFmtId="0" fontId="88" fillId="0" borderId="26" xfId="144" applyFont="1" applyFill="1" applyBorder="1" applyAlignment="1">
      <alignment horizontal="center" vertical="center"/>
      <protection/>
    </xf>
    <xf numFmtId="0" fontId="88" fillId="0" borderId="28" xfId="144" applyFont="1" applyFill="1" applyBorder="1" applyAlignment="1">
      <alignment horizontal="center" vertical="center"/>
      <protection/>
    </xf>
    <xf numFmtId="0" fontId="88" fillId="0" borderId="27" xfId="144" applyFont="1" applyFill="1" applyBorder="1" applyAlignment="1">
      <alignment horizontal="center" vertical="center"/>
      <protection/>
    </xf>
    <xf numFmtId="0" fontId="93" fillId="0" borderId="29" xfId="0" applyFont="1" applyFill="1" applyBorder="1" applyAlignment="1">
      <alignment horizontal="center" vertical="center"/>
    </xf>
    <xf numFmtId="180" fontId="88" fillId="0" borderId="0" xfId="327" applyNumberFormat="1" applyFont="1" applyAlignment="1">
      <alignment horizontal="right" vertical="center"/>
      <protection/>
    </xf>
    <xf numFmtId="181" fontId="79" fillId="0" borderId="26" xfId="0" applyNumberFormat="1" applyFont="1" applyBorder="1" applyAlignment="1">
      <alignment horizontal="right" vertical="center" wrapText="1"/>
    </xf>
    <xf numFmtId="181" fontId="79" fillId="0" borderId="28" xfId="0" applyNumberFormat="1" applyFont="1" applyBorder="1" applyAlignment="1">
      <alignment horizontal="right" vertical="center" wrapText="1"/>
    </xf>
    <xf numFmtId="181" fontId="79" fillId="0" borderId="27" xfId="0" applyNumberFormat="1" applyFont="1" applyBorder="1" applyAlignment="1">
      <alignment horizontal="right" vertical="center" wrapText="1"/>
    </xf>
    <xf numFmtId="0" fontId="84" fillId="0" borderId="26" xfId="0" applyFont="1" applyBorder="1" applyAlignment="1">
      <alignment horizontal="right" vertical="center" wrapText="1"/>
    </xf>
    <xf numFmtId="0" fontId="84" fillId="0" borderId="27" xfId="0" applyFont="1" applyBorder="1" applyAlignment="1">
      <alignment horizontal="right" vertical="center" wrapText="1"/>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0" fontId="98" fillId="56"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3" xfId="144" applyFont="1" applyFill="1" applyBorder="1" applyAlignment="1">
      <alignment horizontal="center" vertical="center"/>
      <protection/>
    </xf>
    <xf numFmtId="0" fontId="24" fillId="0" borderId="34" xfId="144" applyFont="1" applyFill="1" applyBorder="1" applyAlignment="1">
      <alignment horizontal="center" vertical="center"/>
      <protection/>
    </xf>
    <xf numFmtId="0" fontId="24" fillId="0" borderId="38" xfId="0" applyFont="1" applyBorder="1" applyAlignment="1">
      <alignment horizontal="right" vertical="center"/>
    </xf>
    <xf numFmtId="0" fontId="24" fillId="0" borderId="0" xfId="0" applyFont="1" applyAlignment="1">
      <alignment horizontal="right" vertical="center"/>
    </xf>
    <xf numFmtId="0" fontId="88" fillId="0" borderId="39" xfId="144" applyFont="1" applyBorder="1" applyAlignment="1">
      <alignment horizontal="center" vertical="center"/>
      <protection/>
    </xf>
    <xf numFmtId="0" fontId="87" fillId="0" borderId="21" xfId="144" applyFont="1" applyBorder="1" applyAlignment="1">
      <alignment horizontal="center" vertical="center"/>
      <protection/>
    </xf>
    <xf numFmtId="0" fontId="88" fillId="0" borderId="0" xfId="144" applyFont="1" applyBorder="1" applyAlignment="1">
      <alignment horizontal="center" vertical="center"/>
      <protection/>
    </xf>
    <xf numFmtId="0" fontId="87" fillId="0" borderId="40" xfId="144" applyFont="1" applyBorder="1" applyAlignment="1">
      <alignment horizontal="center" vertical="center"/>
      <protection/>
    </xf>
    <xf numFmtId="0" fontId="87" fillId="0" borderId="39" xfId="144" applyFont="1" applyBorder="1" applyAlignment="1">
      <alignment horizontal="center" vertical="center"/>
      <protection/>
    </xf>
    <xf numFmtId="0" fontId="87" fillId="0" borderId="41" xfId="144" applyFont="1" applyBorder="1" applyAlignment="1">
      <alignment horizontal="center" vertical="center"/>
      <protection/>
    </xf>
    <xf numFmtId="0" fontId="87" fillId="0" borderId="42" xfId="144" applyFont="1" applyBorder="1" applyAlignment="1">
      <alignment horizontal="center" vertical="center"/>
      <protection/>
    </xf>
    <xf numFmtId="0" fontId="87" fillId="0" borderId="43" xfId="144" applyFont="1" applyBorder="1" applyAlignment="1">
      <alignment horizontal="center" vertical="center"/>
      <protection/>
    </xf>
    <xf numFmtId="0" fontId="87" fillId="0" borderId="44" xfId="144" applyFont="1" applyBorder="1" applyAlignment="1">
      <alignment horizontal="center" vertical="center"/>
      <protection/>
    </xf>
    <xf numFmtId="181" fontId="84" fillId="0" borderId="19" xfId="0" applyNumberFormat="1" applyFont="1" applyBorder="1" applyAlignment="1">
      <alignment horizontal="right" vertical="center" wrapText="1"/>
    </xf>
    <xf numFmtId="0" fontId="96" fillId="0" borderId="45" xfId="144" applyFont="1" applyBorder="1" applyAlignment="1">
      <alignment horizontal="center" vertical="center"/>
      <protection/>
    </xf>
    <xf numFmtId="181" fontId="96" fillId="0" borderId="0" xfId="0" applyNumberFormat="1" applyFont="1" applyBorder="1" applyAlignment="1">
      <alignment horizontal="center" vertical="center" wrapText="1"/>
    </xf>
    <xf numFmtId="182" fontId="88" fillId="57" borderId="46" xfId="143" applyNumberFormat="1" applyFont="1" applyFill="1" applyBorder="1" applyAlignment="1">
      <alignment horizontal="right" vertical="center"/>
      <protection/>
    </xf>
    <xf numFmtId="182" fontId="88" fillId="57" borderId="47" xfId="143"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00775" y="57150"/>
          <a:ext cx="24479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82"/>
  <sheetViews>
    <sheetView rightToLeft="1" tabSelected="1" zoomScaleSheetLayoutView="112" workbookViewId="0" topLeftCell="A1">
      <selection activeCell="C3" sqref="C3:E3"/>
    </sheetView>
  </sheetViews>
  <sheetFormatPr defaultColWidth="9.140625" defaultRowHeight="15"/>
  <cols>
    <col min="1" max="1" width="2.421875" style="4" customWidth="1"/>
    <col min="2" max="2" width="20.8515625" style="0" customWidth="1"/>
    <col min="3" max="3" width="7.7109375" style="0" customWidth="1"/>
    <col min="4" max="4" width="7.421875" style="0" customWidth="1"/>
    <col min="5" max="5" width="8.421875" style="0" customWidth="1"/>
    <col min="6" max="6" width="7.421875" style="0" customWidth="1"/>
    <col min="7" max="7" width="8.57421875" style="0" customWidth="1"/>
    <col min="8" max="8" width="7.421875" style="14" customWidth="1"/>
    <col min="9" max="9" width="7.8515625" style="14" customWidth="1"/>
    <col min="10" max="10" width="7.421875" style="0" customWidth="1"/>
    <col min="11" max="12" width="7.140625" style="0" customWidth="1"/>
    <col min="13" max="13" width="15.00390625" style="0" customWidth="1"/>
    <col min="14" max="14" width="15.57421875" style="0" customWidth="1"/>
  </cols>
  <sheetData>
    <row r="1" spans="2:9" s="5" customFormat="1" ht="47.25" customHeight="1">
      <c r="B1" s="106" t="s">
        <v>0</v>
      </c>
      <c r="C1" s="106"/>
      <c r="D1" s="106"/>
      <c r="E1" s="106"/>
      <c r="H1" s="14"/>
      <c r="I1" s="14"/>
    </row>
    <row r="2" spans="2:4" ht="36" customHeight="1">
      <c r="B2" s="45" t="s">
        <v>251</v>
      </c>
      <c r="C2" s="45"/>
      <c r="D2" s="45"/>
    </row>
    <row r="3" spans="2:14" ht="28.5" customHeight="1">
      <c r="B3" s="29" t="s">
        <v>2</v>
      </c>
      <c r="C3" s="107">
        <v>659821652.4100001</v>
      </c>
      <c r="D3" s="107"/>
      <c r="E3" s="107"/>
      <c r="F3" s="30"/>
      <c r="G3" s="10"/>
      <c r="H3" s="31"/>
      <c r="I3" s="32"/>
      <c r="J3" s="30"/>
      <c r="K3" s="30"/>
      <c r="L3" s="29" t="s">
        <v>6</v>
      </c>
      <c r="M3" s="33"/>
      <c r="N3" s="34">
        <v>26</v>
      </c>
    </row>
    <row r="4" spans="2:14" ht="30.75" customHeight="1">
      <c r="B4" s="29" t="s">
        <v>3</v>
      </c>
      <c r="C4" s="107">
        <v>1207928190</v>
      </c>
      <c r="D4" s="107"/>
      <c r="E4" s="107"/>
      <c r="F4" s="30"/>
      <c r="G4" s="30"/>
      <c r="H4" s="35"/>
      <c r="I4" s="32"/>
      <c r="J4" s="30"/>
      <c r="K4" s="30"/>
      <c r="L4" s="29" t="s">
        <v>7</v>
      </c>
      <c r="M4" s="33"/>
      <c r="N4" s="34">
        <v>7</v>
      </c>
    </row>
    <row r="5" spans="2:14" ht="27" customHeight="1">
      <c r="B5" s="36" t="s">
        <v>4</v>
      </c>
      <c r="C5" s="113">
        <v>374</v>
      </c>
      <c r="D5" s="113"/>
      <c r="E5" s="37"/>
      <c r="F5" s="30"/>
      <c r="G5" s="30"/>
      <c r="H5" s="32"/>
      <c r="I5" s="32"/>
      <c r="J5" s="30"/>
      <c r="K5" s="30"/>
      <c r="L5" s="29" t="s">
        <v>8</v>
      </c>
      <c r="M5" s="33"/>
      <c r="N5" s="34">
        <v>9</v>
      </c>
    </row>
    <row r="6" spans="2:14" ht="29.25" customHeight="1">
      <c r="B6" s="38" t="s">
        <v>41</v>
      </c>
      <c r="C6" s="118">
        <v>561.01</v>
      </c>
      <c r="D6" s="118"/>
      <c r="E6" s="33"/>
      <c r="F6" s="1"/>
      <c r="G6" s="30"/>
      <c r="H6" s="32"/>
      <c r="I6" s="32"/>
      <c r="J6" s="39"/>
      <c r="K6" s="30"/>
      <c r="L6" s="29" t="s">
        <v>9</v>
      </c>
      <c r="M6" s="33"/>
      <c r="N6" s="40">
        <v>8</v>
      </c>
    </row>
    <row r="7" spans="2:14" s="5" customFormat="1" ht="30.75" customHeight="1">
      <c r="B7" s="36" t="s">
        <v>1</v>
      </c>
      <c r="C7" s="75">
        <v>0.04</v>
      </c>
      <c r="D7" s="41"/>
      <c r="E7" s="36"/>
      <c r="F7" s="30"/>
      <c r="G7" s="42"/>
      <c r="H7" s="32"/>
      <c r="I7" s="32"/>
      <c r="J7" s="39"/>
      <c r="K7" s="30"/>
      <c r="L7" s="29" t="s">
        <v>10</v>
      </c>
      <c r="M7" s="33"/>
      <c r="N7" s="34">
        <v>27</v>
      </c>
    </row>
    <row r="8" spans="2:14" ht="38.25" customHeight="1">
      <c r="B8" s="29" t="s">
        <v>5</v>
      </c>
      <c r="C8" s="40">
        <v>97</v>
      </c>
      <c r="D8" s="40"/>
      <c r="E8" s="33"/>
      <c r="F8" s="30"/>
      <c r="G8" s="30"/>
      <c r="H8" s="32"/>
      <c r="I8" s="35"/>
      <c r="J8" s="39"/>
      <c r="K8" s="30"/>
      <c r="L8" s="43" t="s">
        <v>11</v>
      </c>
      <c r="M8" s="33"/>
      <c r="N8" s="44">
        <v>36</v>
      </c>
    </row>
    <row r="9" spans="5:14" s="5" customFormat="1" ht="37.5" customHeight="1">
      <c r="E9" s="117" t="s">
        <v>252</v>
      </c>
      <c r="F9" s="117"/>
      <c r="G9" s="117"/>
      <c r="H9" s="117"/>
      <c r="I9" s="117"/>
      <c r="J9" s="117"/>
      <c r="K9" s="117"/>
      <c r="N9" s="3"/>
    </row>
    <row r="10" spans="1:14" s="5" customFormat="1" ht="42" customHeight="1">
      <c r="A10" s="9"/>
      <c r="B10" s="7" t="s">
        <v>12</v>
      </c>
      <c r="C10" s="8" t="s">
        <v>13</v>
      </c>
      <c r="D10" s="8" t="s">
        <v>14</v>
      </c>
      <c r="E10" s="8" t="s">
        <v>15</v>
      </c>
      <c r="F10" s="8" t="s">
        <v>16</v>
      </c>
      <c r="G10" s="8" t="s">
        <v>17</v>
      </c>
      <c r="H10" s="8" t="s">
        <v>18</v>
      </c>
      <c r="I10" s="8" t="s">
        <v>219</v>
      </c>
      <c r="J10" s="8" t="s">
        <v>19</v>
      </c>
      <c r="K10" s="8" t="s">
        <v>20</v>
      </c>
      <c r="L10" s="8" t="s">
        <v>4</v>
      </c>
      <c r="M10" s="8" t="s">
        <v>21</v>
      </c>
      <c r="N10" s="8" t="s">
        <v>22</v>
      </c>
    </row>
    <row r="11" spans="1:14" ht="30.75" customHeight="1">
      <c r="A11" s="9"/>
      <c r="B11" s="97" t="s">
        <v>23</v>
      </c>
      <c r="C11" s="98"/>
      <c r="D11" s="98"/>
      <c r="E11" s="98"/>
      <c r="F11" s="98"/>
      <c r="G11" s="98"/>
      <c r="H11" s="98"/>
      <c r="I11" s="98"/>
      <c r="J11" s="98"/>
      <c r="K11" s="98"/>
      <c r="L11" s="98"/>
      <c r="M11" s="98"/>
      <c r="N11" s="98"/>
    </row>
    <row r="12" spans="1:14" s="5" customFormat="1" ht="30.75" customHeight="1">
      <c r="A12" s="9"/>
      <c r="B12" s="25" t="s">
        <v>134</v>
      </c>
      <c r="C12" s="25" t="s">
        <v>135</v>
      </c>
      <c r="D12" s="47">
        <v>0.29</v>
      </c>
      <c r="E12" s="47">
        <v>0.29</v>
      </c>
      <c r="F12" s="47">
        <v>0.28</v>
      </c>
      <c r="G12" s="47">
        <v>0.28</v>
      </c>
      <c r="H12" s="47">
        <v>0.29</v>
      </c>
      <c r="I12" s="47">
        <v>0.28</v>
      </c>
      <c r="J12" s="47">
        <v>0.29</v>
      </c>
      <c r="K12" s="48">
        <v>-3.45</v>
      </c>
      <c r="L12" s="49">
        <v>4</v>
      </c>
      <c r="M12" s="50">
        <v>5846356</v>
      </c>
      <c r="N12" s="50">
        <v>1646979.68</v>
      </c>
    </row>
    <row r="13" spans="1:14" s="5" customFormat="1" ht="26.25" customHeight="1">
      <c r="A13" s="9"/>
      <c r="B13" s="25" t="s">
        <v>188</v>
      </c>
      <c r="C13" s="25" t="s">
        <v>189</v>
      </c>
      <c r="D13" s="47">
        <v>0.22</v>
      </c>
      <c r="E13" s="47">
        <v>0.23</v>
      </c>
      <c r="F13" s="47">
        <v>0.22</v>
      </c>
      <c r="G13" s="47">
        <v>0.23</v>
      </c>
      <c r="H13" s="47">
        <v>0.22</v>
      </c>
      <c r="I13" s="47">
        <v>0.23</v>
      </c>
      <c r="J13" s="47">
        <v>0.22</v>
      </c>
      <c r="K13" s="48">
        <v>4.55</v>
      </c>
      <c r="L13" s="49">
        <v>5</v>
      </c>
      <c r="M13" s="50">
        <v>25100000</v>
      </c>
      <c r="N13" s="50">
        <v>5723000</v>
      </c>
    </row>
    <row r="14" spans="1:14" s="5" customFormat="1" ht="30" customHeight="1">
      <c r="A14" s="9"/>
      <c r="B14" s="25" t="s">
        <v>104</v>
      </c>
      <c r="C14" s="25" t="s">
        <v>105</v>
      </c>
      <c r="D14" s="47">
        <v>0.76</v>
      </c>
      <c r="E14" s="47">
        <v>0.77</v>
      </c>
      <c r="F14" s="47">
        <v>0.76</v>
      </c>
      <c r="G14" s="47">
        <v>0.76</v>
      </c>
      <c r="H14" s="47">
        <v>0.76</v>
      </c>
      <c r="I14" s="47">
        <v>0.76</v>
      </c>
      <c r="J14" s="47">
        <v>0.76</v>
      </c>
      <c r="K14" s="48">
        <v>0</v>
      </c>
      <c r="L14" s="49">
        <v>14</v>
      </c>
      <c r="M14" s="50">
        <v>48355300</v>
      </c>
      <c r="N14" s="50">
        <v>36850028</v>
      </c>
    </row>
    <row r="15" spans="1:14" s="5" customFormat="1" ht="30" customHeight="1">
      <c r="A15" s="9"/>
      <c r="B15" s="46" t="s">
        <v>80</v>
      </c>
      <c r="C15" s="46" t="s">
        <v>81</v>
      </c>
      <c r="D15" s="47">
        <v>0.43</v>
      </c>
      <c r="E15" s="47">
        <v>0.44</v>
      </c>
      <c r="F15" s="47">
        <v>0.43</v>
      </c>
      <c r="G15" s="47">
        <v>0.43</v>
      </c>
      <c r="H15" s="47">
        <v>0.44</v>
      </c>
      <c r="I15" s="47">
        <v>0.44</v>
      </c>
      <c r="J15" s="47">
        <v>0.44</v>
      </c>
      <c r="K15" s="48">
        <v>0</v>
      </c>
      <c r="L15" s="49">
        <v>16</v>
      </c>
      <c r="M15" s="50">
        <v>60000000</v>
      </c>
      <c r="N15" s="50">
        <v>25930000</v>
      </c>
    </row>
    <row r="16" spans="1:14" s="5" customFormat="1" ht="30" customHeight="1">
      <c r="A16" s="9"/>
      <c r="B16" s="46" t="s">
        <v>125</v>
      </c>
      <c r="C16" s="46" t="s">
        <v>124</v>
      </c>
      <c r="D16" s="47">
        <v>0.53</v>
      </c>
      <c r="E16" s="47">
        <v>0.54</v>
      </c>
      <c r="F16" s="47">
        <v>0.53</v>
      </c>
      <c r="G16" s="47">
        <v>0.53</v>
      </c>
      <c r="H16" s="47">
        <v>0.53</v>
      </c>
      <c r="I16" s="47">
        <v>0.54</v>
      </c>
      <c r="J16" s="47">
        <v>0.53</v>
      </c>
      <c r="K16" s="48">
        <v>1.89</v>
      </c>
      <c r="L16" s="49">
        <v>15</v>
      </c>
      <c r="M16" s="50">
        <v>40000000</v>
      </c>
      <c r="N16" s="50">
        <v>21250000</v>
      </c>
    </row>
    <row r="17" spans="1:14" s="5" customFormat="1" ht="30" customHeight="1">
      <c r="A17" s="9"/>
      <c r="B17" s="25" t="s">
        <v>142</v>
      </c>
      <c r="C17" s="25" t="s">
        <v>143</v>
      </c>
      <c r="D17" s="47">
        <v>0.45</v>
      </c>
      <c r="E17" s="47">
        <v>0.45</v>
      </c>
      <c r="F17" s="47">
        <v>0.45</v>
      </c>
      <c r="G17" s="47">
        <v>0.45</v>
      </c>
      <c r="H17" s="47">
        <v>0.45</v>
      </c>
      <c r="I17" s="47">
        <v>0.45</v>
      </c>
      <c r="J17" s="47">
        <v>0.45</v>
      </c>
      <c r="K17" s="48">
        <v>0</v>
      </c>
      <c r="L17" s="49">
        <v>1</v>
      </c>
      <c r="M17" s="50">
        <v>2800000</v>
      </c>
      <c r="N17" s="50">
        <v>1260000</v>
      </c>
    </row>
    <row r="18" spans="1:14" s="5" customFormat="1" ht="30" customHeight="1">
      <c r="A18" s="9"/>
      <c r="B18" s="25" t="s">
        <v>138</v>
      </c>
      <c r="C18" s="25" t="s">
        <v>139</v>
      </c>
      <c r="D18" s="47">
        <v>0.33</v>
      </c>
      <c r="E18" s="47">
        <v>0.33</v>
      </c>
      <c r="F18" s="47">
        <v>0.33</v>
      </c>
      <c r="G18" s="47">
        <v>0.33</v>
      </c>
      <c r="H18" s="47">
        <v>0.31</v>
      </c>
      <c r="I18" s="47">
        <v>0.33</v>
      </c>
      <c r="J18" s="47">
        <v>0.32</v>
      </c>
      <c r="K18" s="48">
        <v>3.13</v>
      </c>
      <c r="L18" s="49">
        <v>66</v>
      </c>
      <c r="M18" s="50">
        <v>548115000</v>
      </c>
      <c r="N18" s="50">
        <v>180877950</v>
      </c>
    </row>
    <row r="19" spans="1:14" s="5" customFormat="1" ht="30" customHeight="1">
      <c r="A19" s="9"/>
      <c r="B19" s="46" t="s">
        <v>119</v>
      </c>
      <c r="C19" s="46" t="s">
        <v>120</v>
      </c>
      <c r="D19" s="47">
        <v>0.29</v>
      </c>
      <c r="E19" s="47">
        <v>0.3</v>
      </c>
      <c r="F19" s="47">
        <v>0.29</v>
      </c>
      <c r="G19" s="47">
        <v>0.3</v>
      </c>
      <c r="H19" s="47">
        <v>0.27</v>
      </c>
      <c r="I19" s="47">
        <v>0.3</v>
      </c>
      <c r="J19" s="47">
        <v>0.28</v>
      </c>
      <c r="K19" s="48">
        <v>7.14</v>
      </c>
      <c r="L19" s="49">
        <v>42</v>
      </c>
      <c r="M19" s="50">
        <v>175372159</v>
      </c>
      <c r="N19" s="50">
        <v>52089147.7</v>
      </c>
    </row>
    <row r="20" spans="1:14" s="5" customFormat="1" ht="30" customHeight="1">
      <c r="A20" s="9"/>
      <c r="B20" s="46" t="s">
        <v>94</v>
      </c>
      <c r="C20" s="46" t="s">
        <v>95</v>
      </c>
      <c r="D20" s="47">
        <v>0.95</v>
      </c>
      <c r="E20" s="47">
        <v>0.95</v>
      </c>
      <c r="F20" s="47">
        <v>0.95</v>
      </c>
      <c r="G20" s="47">
        <v>0.95</v>
      </c>
      <c r="H20" s="47">
        <v>0.97</v>
      </c>
      <c r="I20" s="47">
        <v>0.95</v>
      </c>
      <c r="J20" s="47">
        <v>0.97</v>
      </c>
      <c r="K20" s="48">
        <v>-2.06</v>
      </c>
      <c r="L20" s="49">
        <v>22</v>
      </c>
      <c r="M20" s="50">
        <v>42000000</v>
      </c>
      <c r="N20" s="50">
        <v>39900000</v>
      </c>
    </row>
    <row r="21" spans="1:14" s="5" customFormat="1" ht="30" customHeight="1">
      <c r="A21" s="9"/>
      <c r="B21" s="46" t="s">
        <v>194</v>
      </c>
      <c r="C21" s="46" t="s">
        <v>195</v>
      </c>
      <c r="D21" s="47">
        <v>0.77</v>
      </c>
      <c r="E21" s="47">
        <v>0.78</v>
      </c>
      <c r="F21" s="47">
        <v>0.76</v>
      </c>
      <c r="G21" s="47">
        <v>0.77</v>
      </c>
      <c r="H21" s="47">
        <v>0.77</v>
      </c>
      <c r="I21" s="47">
        <v>0.78</v>
      </c>
      <c r="J21" s="47">
        <v>0.78</v>
      </c>
      <c r="K21" s="48">
        <v>0</v>
      </c>
      <c r="L21" s="49">
        <v>17</v>
      </c>
      <c r="M21" s="50">
        <v>36560000</v>
      </c>
      <c r="N21" s="50">
        <v>28209300</v>
      </c>
    </row>
    <row r="22" spans="1:14" s="5" customFormat="1" ht="30" customHeight="1">
      <c r="A22" s="9"/>
      <c r="B22" s="46" t="s">
        <v>86</v>
      </c>
      <c r="C22" s="46" t="s">
        <v>87</v>
      </c>
      <c r="D22" s="47">
        <v>0.9</v>
      </c>
      <c r="E22" s="47">
        <v>0.9</v>
      </c>
      <c r="F22" s="47">
        <v>0.9</v>
      </c>
      <c r="G22" s="47">
        <v>0.9</v>
      </c>
      <c r="H22" s="47">
        <v>0.9</v>
      </c>
      <c r="I22" s="47">
        <v>0.9</v>
      </c>
      <c r="J22" s="47">
        <v>0.9</v>
      </c>
      <c r="K22" s="48">
        <v>0</v>
      </c>
      <c r="L22" s="49">
        <v>7</v>
      </c>
      <c r="M22" s="50">
        <v>166364422</v>
      </c>
      <c r="N22" s="50">
        <v>149727979.8</v>
      </c>
    </row>
    <row r="23" spans="1:14" s="5" customFormat="1" ht="30" customHeight="1">
      <c r="A23" s="9"/>
      <c r="B23" s="46" t="s">
        <v>76</v>
      </c>
      <c r="C23" s="46" t="s">
        <v>77</v>
      </c>
      <c r="D23" s="47">
        <v>0.23</v>
      </c>
      <c r="E23" s="47">
        <v>0.23</v>
      </c>
      <c r="F23" s="47">
        <v>0.23</v>
      </c>
      <c r="G23" s="47">
        <v>0.23</v>
      </c>
      <c r="H23" s="47">
        <v>0.23</v>
      </c>
      <c r="I23" s="47">
        <v>0.23</v>
      </c>
      <c r="J23" s="47">
        <v>0.23</v>
      </c>
      <c r="K23" s="48">
        <v>0</v>
      </c>
      <c r="L23" s="49">
        <v>5</v>
      </c>
      <c r="M23" s="50">
        <v>9010000</v>
      </c>
      <c r="N23" s="50">
        <v>2072300</v>
      </c>
    </row>
    <row r="24" spans="1:14" s="5" customFormat="1" ht="30" customHeight="1">
      <c r="A24" s="9"/>
      <c r="B24" s="99" t="s">
        <v>24</v>
      </c>
      <c r="C24" s="100"/>
      <c r="D24" s="108"/>
      <c r="E24" s="109"/>
      <c r="F24" s="109"/>
      <c r="G24" s="109"/>
      <c r="H24" s="109"/>
      <c r="I24" s="109"/>
      <c r="J24" s="109"/>
      <c r="K24" s="110"/>
      <c r="L24" s="49">
        <f>SUM(L12:L23)</f>
        <v>214</v>
      </c>
      <c r="M24" s="50">
        <f>SUM(M12:M23)</f>
        <v>1159523237</v>
      </c>
      <c r="N24" s="50">
        <f>SUM(N12:N23)</f>
        <v>545536685.1800001</v>
      </c>
    </row>
    <row r="25" spans="1:14" s="5" customFormat="1" ht="33.75" customHeight="1">
      <c r="A25" s="9"/>
      <c r="B25" s="97" t="s">
        <v>173</v>
      </c>
      <c r="C25" s="98"/>
      <c r="D25" s="98"/>
      <c r="E25" s="98"/>
      <c r="F25" s="98"/>
      <c r="G25" s="98"/>
      <c r="H25" s="98"/>
      <c r="I25" s="98"/>
      <c r="J25" s="98"/>
      <c r="K25" s="98"/>
      <c r="L25" s="98"/>
      <c r="M25" s="98"/>
      <c r="N25" s="98"/>
    </row>
    <row r="26" spans="1:14" s="5" customFormat="1" ht="30" customHeight="1">
      <c r="A26" s="9"/>
      <c r="B26" s="46" t="s">
        <v>220</v>
      </c>
      <c r="C26" s="46" t="s">
        <v>221</v>
      </c>
      <c r="D26" s="47">
        <v>5.61</v>
      </c>
      <c r="E26" s="47">
        <v>5.8</v>
      </c>
      <c r="F26" s="47">
        <v>5.61</v>
      </c>
      <c r="G26" s="47">
        <v>5.73</v>
      </c>
      <c r="H26" s="47">
        <v>5.37</v>
      </c>
      <c r="I26" s="47">
        <v>5.79</v>
      </c>
      <c r="J26" s="47">
        <v>5.5</v>
      </c>
      <c r="K26" s="48">
        <v>5.27</v>
      </c>
      <c r="L26" s="49">
        <v>34</v>
      </c>
      <c r="M26" s="50">
        <v>2945000</v>
      </c>
      <c r="N26" s="50">
        <v>16889280</v>
      </c>
    </row>
    <row r="27" spans="1:14" s="5" customFormat="1" ht="24" customHeight="1">
      <c r="A27" s="9"/>
      <c r="B27" s="99" t="s">
        <v>224</v>
      </c>
      <c r="C27" s="100"/>
      <c r="D27" s="108"/>
      <c r="E27" s="109"/>
      <c r="F27" s="109"/>
      <c r="G27" s="109"/>
      <c r="H27" s="109"/>
      <c r="I27" s="109"/>
      <c r="J27" s="109"/>
      <c r="K27" s="110"/>
      <c r="L27" s="49">
        <v>34</v>
      </c>
      <c r="M27" s="50">
        <v>2945000</v>
      </c>
      <c r="N27" s="50">
        <v>16889280</v>
      </c>
    </row>
    <row r="28" spans="1:14" s="5" customFormat="1" ht="24" customHeight="1">
      <c r="A28" s="9"/>
      <c r="B28" s="95" t="s">
        <v>42</v>
      </c>
      <c r="C28" s="96"/>
      <c r="D28" s="96"/>
      <c r="E28" s="96"/>
      <c r="F28" s="96"/>
      <c r="G28" s="96"/>
      <c r="H28" s="96"/>
      <c r="I28" s="96"/>
      <c r="J28" s="96"/>
      <c r="K28" s="96"/>
      <c r="L28" s="96"/>
      <c r="M28" s="96"/>
      <c r="N28" s="97"/>
    </row>
    <row r="29" spans="1:14" s="5" customFormat="1" ht="24" customHeight="1">
      <c r="A29" s="9"/>
      <c r="B29" s="25" t="s">
        <v>196</v>
      </c>
      <c r="C29" s="25" t="s">
        <v>197</v>
      </c>
      <c r="D29" s="47">
        <v>0.46</v>
      </c>
      <c r="E29" s="47">
        <v>0.47</v>
      </c>
      <c r="F29" s="47">
        <v>0.46</v>
      </c>
      <c r="G29" s="47">
        <v>0.46</v>
      </c>
      <c r="H29" s="47">
        <v>0.45</v>
      </c>
      <c r="I29" s="47">
        <v>0.47</v>
      </c>
      <c r="J29" s="47">
        <v>0.45</v>
      </c>
      <c r="K29" s="48">
        <v>4.44</v>
      </c>
      <c r="L29" s="49">
        <v>2</v>
      </c>
      <c r="M29" s="50">
        <v>1600000</v>
      </c>
      <c r="N29" s="50">
        <v>741000</v>
      </c>
    </row>
    <row r="30" spans="1:14" s="5" customFormat="1" ht="24" customHeight="1">
      <c r="A30" s="9"/>
      <c r="B30" s="99" t="s">
        <v>248</v>
      </c>
      <c r="C30" s="100"/>
      <c r="D30" s="108"/>
      <c r="E30" s="109"/>
      <c r="F30" s="109"/>
      <c r="G30" s="109"/>
      <c r="H30" s="109"/>
      <c r="I30" s="109"/>
      <c r="J30" s="109"/>
      <c r="K30" s="110"/>
      <c r="L30" s="49">
        <v>2</v>
      </c>
      <c r="M30" s="50">
        <v>1600000</v>
      </c>
      <c r="N30" s="50">
        <v>741000</v>
      </c>
    </row>
    <row r="31" spans="1:14" s="5" customFormat="1" ht="23.25" customHeight="1">
      <c r="A31" s="9"/>
      <c r="B31" s="95" t="s">
        <v>25</v>
      </c>
      <c r="C31" s="96"/>
      <c r="D31" s="96"/>
      <c r="E31" s="96"/>
      <c r="F31" s="96"/>
      <c r="G31" s="96"/>
      <c r="H31" s="96"/>
      <c r="I31" s="96"/>
      <c r="J31" s="96"/>
      <c r="K31" s="96"/>
      <c r="L31" s="96"/>
      <c r="M31" s="96"/>
      <c r="N31" s="97"/>
    </row>
    <row r="32" spans="1:14" s="5" customFormat="1" ht="30" customHeight="1">
      <c r="A32" s="9"/>
      <c r="B32" s="25" t="s">
        <v>71</v>
      </c>
      <c r="C32" s="25" t="s">
        <v>72</v>
      </c>
      <c r="D32" s="47">
        <v>12.9</v>
      </c>
      <c r="E32" s="47">
        <v>12.9</v>
      </c>
      <c r="F32" s="47">
        <v>12.9</v>
      </c>
      <c r="G32" s="47">
        <v>12.9</v>
      </c>
      <c r="H32" s="47">
        <v>13</v>
      </c>
      <c r="I32" s="47">
        <v>12.9</v>
      </c>
      <c r="J32" s="47">
        <v>13</v>
      </c>
      <c r="K32" s="48">
        <v>-0.77</v>
      </c>
      <c r="L32" s="49">
        <v>2</v>
      </c>
      <c r="M32" s="50">
        <v>150000</v>
      </c>
      <c r="N32" s="50">
        <v>1935000</v>
      </c>
    </row>
    <row r="33" spans="1:14" s="5" customFormat="1" ht="30" customHeight="1">
      <c r="A33" s="9"/>
      <c r="B33" s="25" t="s">
        <v>201</v>
      </c>
      <c r="C33" s="25" t="s">
        <v>202</v>
      </c>
      <c r="D33" s="47">
        <v>5.5</v>
      </c>
      <c r="E33" s="47">
        <v>5.56</v>
      </c>
      <c r="F33" s="47">
        <v>5.5</v>
      </c>
      <c r="G33" s="47">
        <v>5.55</v>
      </c>
      <c r="H33" s="47">
        <v>5.62</v>
      </c>
      <c r="I33" s="47">
        <v>5.54</v>
      </c>
      <c r="J33" s="47">
        <v>5.61</v>
      </c>
      <c r="K33" s="48">
        <v>-1.25</v>
      </c>
      <c r="L33" s="49">
        <v>10</v>
      </c>
      <c r="M33" s="50">
        <v>873000</v>
      </c>
      <c r="N33" s="50">
        <v>4845900</v>
      </c>
    </row>
    <row r="34" spans="1:14" s="5" customFormat="1" ht="30" customHeight="1">
      <c r="A34" s="9"/>
      <c r="B34" s="25" t="s">
        <v>106</v>
      </c>
      <c r="C34" s="25" t="s">
        <v>107</v>
      </c>
      <c r="D34" s="47">
        <v>2.08</v>
      </c>
      <c r="E34" s="47">
        <v>2.15</v>
      </c>
      <c r="F34" s="47">
        <v>2.08</v>
      </c>
      <c r="G34" s="47">
        <v>2.12</v>
      </c>
      <c r="H34" s="47">
        <v>2.06</v>
      </c>
      <c r="I34" s="47">
        <v>2.12</v>
      </c>
      <c r="J34" s="47">
        <v>2.08</v>
      </c>
      <c r="K34" s="48">
        <v>1.92</v>
      </c>
      <c r="L34" s="49">
        <v>80</v>
      </c>
      <c r="M34" s="50">
        <v>36471953</v>
      </c>
      <c r="N34" s="50">
        <v>77327847.23</v>
      </c>
    </row>
    <row r="35" spans="1:14" s="5" customFormat="1" ht="26.25" customHeight="1">
      <c r="A35" s="9"/>
      <c r="B35" s="99" t="s">
        <v>26</v>
      </c>
      <c r="C35" s="100"/>
      <c r="D35" s="108"/>
      <c r="E35" s="109"/>
      <c r="F35" s="109"/>
      <c r="G35" s="109"/>
      <c r="H35" s="109"/>
      <c r="I35" s="109"/>
      <c r="J35" s="109"/>
      <c r="K35" s="110"/>
      <c r="L35" s="49">
        <f>SUM(L32:L34)</f>
        <v>92</v>
      </c>
      <c r="M35" s="50">
        <f>SUM(M32:M34)</f>
        <v>37494953</v>
      </c>
      <c r="N35" s="50">
        <f>SUM(N32:N34)</f>
        <v>84108747.23</v>
      </c>
    </row>
    <row r="36" spans="1:14" s="5" customFormat="1" ht="24.75" customHeight="1">
      <c r="A36" s="9"/>
      <c r="B36" s="97" t="s">
        <v>28</v>
      </c>
      <c r="C36" s="98"/>
      <c r="D36" s="98"/>
      <c r="E36" s="98"/>
      <c r="F36" s="98"/>
      <c r="G36" s="98"/>
      <c r="H36" s="98"/>
      <c r="I36" s="98"/>
      <c r="J36" s="98"/>
      <c r="K36" s="98"/>
      <c r="L36" s="98"/>
      <c r="M36" s="98"/>
      <c r="N36" s="98"/>
    </row>
    <row r="37" spans="1:14" s="5" customFormat="1" ht="30.75" customHeight="1">
      <c r="A37" s="17"/>
      <c r="B37" s="25" t="s">
        <v>69</v>
      </c>
      <c r="C37" s="25" t="s">
        <v>70</v>
      </c>
      <c r="D37" s="47">
        <v>0.54</v>
      </c>
      <c r="E37" s="47">
        <v>0.54</v>
      </c>
      <c r="F37" s="47">
        <v>0.54</v>
      </c>
      <c r="G37" s="47">
        <v>0.54</v>
      </c>
      <c r="H37" s="47">
        <v>0.6</v>
      </c>
      <c r="I37" s="47">
        <v>0.54</v>
      </c>
      <c r="J37" s="47">
        <v>0.6</v>
      </c>
      <c r="K37" s="48">
        <v>-10</v>
      </c>
      <c r="L37" s="49">
        <v>1</v>
      </c>
      <c r="M37" s="50">
        <v>100000</v>
      </c>
      <c r="N37" s="50">
        <v>54000</v>
      </c>
    </row>
    <row r="38" spans="1:14" s="5" customFormat="1" ht="30.75" customHeight="1">
      <c r="A38" s="17"/>
      <c r="B38" s="25" t="s">
        <v>137</v>
      </c>
      <c r="C38" s="25" t="s">
        <v>136</v>
      </c>
      <c r="D38" s="47">
        <v>1.3</v>
      </c>
      <c r="E38" s="47">
        <v>1.3</v>
      </c>
      <c r="F38" s="47">
        <v>1.3</v>
      </c>
      <c r="G38" s="47">
        <v>1.3</v>
      </c>
      <c r="H38" s="47">
        <v>1.3</v>
      </c>
      <c r="I38" s="47">
        <v>1.3</v>
      </c>
      <c r="J38" s="47">
        <v>1.3</v>
      </c>
      <c r="K38" s="48">
        <v>0</v>
      </c>
      <c r="L38" s="49">
        <v>3</v>
      </c>
      <c r="M38" s="50">
        <v>200000</v>
      </c>
      <c r="N38" s="50">
        <v>260000</v>
      </c>
    </row>
    <row r="39" spans="1:14" s="5" customFormat="1" ht="30.75" customHeight="1">
      <c r="A39" s="17"/>
      <c r="B39" s="25" t="s">
        <v>238</v>
      </c>
      <c r="C39" s="25" t="s">
        <v>205</v>
      </c>
      <c r="D39" s="47">
        <v>0.39</v>
      </c>
      <c r="E39" s="47">
        <v>0.39</v>
      </c>
      <c r="F39" s="47">
        <v>0.39</v>
      </c>
      <c r="G39" s="47">
        <v>0.39</v>
      </c>
      <c r="H39" s="47">
        <v>0.39</v>
      </c>
      <c r="I39" s="47">
        <v>0.39</v>
      </c>
      <c r="J39" s="47">
        <v>0.39</v>
      </c>
      <c r="K39" s="48">
        <v>0</v>
      </c>
      <c r="L39" s="49">
        <v>3</v>
      </c>
      <c r="M39" s="50">
        <v>5000000</v>
      </c>
      <c r="N39" s="50">
        <v>1950000</v>
      </c>
    </row>
    <row r="40" spans="1:14" s="5" customFormat="1" ht="23.25" customHeight="1">
      <c r="A40" s="9"/>
      <c r="B40" s="99" t="s">
        <v>27</v>
      </c>
      <c r="C40" s="100"/>
      <c r="D40" s="103"/>
      <c r="E40" s="104"/>
      <c r="F40" s="104"/>
      <c r="G40" s="104"/>
      <c r="H40" s="104"/>
      <c r="I40" s="104"/>
      <c r="J40" s="104"/>
      <c r="K40" s="105"/>
      <c r="L40" s="27">
        <f>SUM(L37:L39)</f>
        <v>7</v>
      </c>
      <c r="M40" s="28">
        <f>SUM(M37:M39)</f>
        <v>5300000</v>
      </c>
      <c r="N40" s="28">
        <f>SUM(N37:N39)</f>
        <v>2264000</v>
      </c>
    </row>
    <row r="41" spans="1:14" s="5" customFormat="1" ht="26.25" customHeight="1">
      <c r="A41" s="9"/>
      <c r="B41" s="97" t="s">
        <v>29</v>
      </c>
      <c r="C41" s="98"/>
      <c r="D41" s="98"/>
      <c r="E41" s="98"/>
      <c r="F41" s="98"/>
      <c r="G41" s="98"/>
      <c r="H41" s="98"/>
      <c r="I41" s="98"/>
      <c r="J41" s="98"/>
      <c r="K41" s="98"/>
      <c r="L41" s="98"/>
      <c r="M41" s="98"/>
      <c r="N41" s="98"/>
    </row>
    <row r="42" spans="1:14" s="5" customFormat="1" ht="26.25" customHeight="1">
      <c r="A42" s="17"/>
      <c r="B42" s="25" t="s">
        <v>57</v>
      </c>
      <c r="C42" s="25" t="s">
        <v>58</v>
      </c>
      <c r="D42" s="47">
        <v>9</v>
      </c>
      <c r="E42" s="47">
        <v>9</v>
      </c>
      <c r="F42" s="47">
        <v>9</v>
      </c>
      <c r="G42" s="47">
        <v>9</v>
      </c>
      <c r="H42" s="47">
        <v>9</v>
      </c>
      <c r="I42" s="47">
        <v>9</v>
      </c>
      <c r="J42" s="47">
        <v>9</v>
      </c>
      <c r="K42" s="48">
        <v>0</v>
      </c>
      <c r="L42" s="49">
        <v>2</v>
      </c>
      <c r="M42" s="50">
        <v>100000</v>
      </c>
      <c r="N42" s="50">
        <v>900000</v>
      </c>
    </row>
    <row r="43" spans="1:14" s="5" customFormat="1" ht="26.25" customHeight="1">
      <c r="A43" s="17"/>
      <c r="B43" s="25" t="s">
        <v>215</v>
      </c>
      <c r="C43" s="25" t="s">
        <v>216</v>
      </c>
      <c r="D43" s="47">
        <v>12.4</v>
      </c>
      <c r="E43" s="47">
        <v>12.4</v>
      </c>
      <c r="F43" s="47">
        <v>12.3</v>
      </c>
      <c r="G43" s="47">
        <v>12.34</v>
      </c>
      <c r="H43" s="47">
        <v>12.49</v>
      </c>
      <c r="I43" s="47">
        <v>12.35</v>
      </c>
      <c r="J43" s="47">
        <v>12.45</v>
      </c>
      <c r="K43" s="48">
        <v>-0.8</v>
      </c>
      <c r="L43" s="49">
        <v>14</v>
      </c>
      <c r="M43" s="50">
        <v>488000</v>
      </c>
      <c r="N43" s="50">
        <v>6022270</v>
      </c>
    </row>
    <row r="44" spans="1:14" s="5" customFormat="1" ht="26.25" customHeight="1">
      <c r="A44" s="17"/>
      <c r="B44" s="25" t="s">
        <v>131</v>
      </c>
      <c r="C44" s="25" t="s">
        <v>130</v>
      </c>
      <c r="D44" s="47">
        <v>8.5</v>
      </c>
      <c r="E44" s="47">
        <v>8.5</v>
      </c>
      <c r="F44" s="47">
        <v>8.4</v>
      </c>
      <c r="G44" s="47">
        <v>8.45</v>
      </c>
      <c r="H44" s="47">
        <v>8.5</v>
      </c>
      <c r="I44" s="47">
        <v>8.4</v>
      </c>
      <c r="J44" s="47">
        <v>8.5</v>
      </c>
      <c r="K44" s="48">
        <v>-1.18</v>
      </c>
      <c r="L44" s="49">
        <v>3</v>
      </c>
      <c r="M44" s="50">
        <v>200000</v>
      </c>
      <c r="N44" s="50">
        <v>1690000</v>
      </c>
    </row>
    <row r="45" spans="1:14" s="5" customFormat="1" ht="26.25" customHeight="1">
      <c r="A45" s="17"/>
      <c r="B45" s="25" t="s">
        <v>128</v>
      </c>
      <c r="C45" s="25" t="s">
        <v>129</v>
      </c>
      <c r="D45" s="47">
        <v>5.85</v>
      </c>
      <c r="E45" s="47">
        <v>5.85</v>
      </c>
      <c r="F45" s="47">
        <v>5.81</v>
      </c>
      <c r="G45" s="47">
        <v>5.83</v>
      </c>
      <c r="H45" s="47">
        <v>5.9</v>
      </c>
      <c r="I45" s="47">
        <v>5.81</v>
      </c>
      <c r="J45" s="47">
        <v>5.95</v>
      </c>
      <c r="K45" s="48">
        <v>-2.35</v>
      </c>
      <c r="L45" s="49">
        <v>2</v>
      </c>
      <c r="M45" s="50">
        <v>207000</v>
      </c>
      <c r="N45" s="50">
        <v>1206670</v>
      </c>
    </row>
    <row r="46" spans="1:14" s="5" customFormat="1" ht="30" customHeight="1">
      <c r="A46" s="17"/>
      <c r="B46" s="99" t="s">
        <v>193</v>
      </c>
      <c r="C46" s="100"/>
      <c r="D46" s="103"/>
      <c r="E46" s="104"/>
      <c r="F46" s="104"/>
      <c r="G46" s="104"/>
      <c r="H46" s="104"/>
      <c r="I46" s="104"/>
      <c r="J46" s="104"/>
      <c r="K46" s="105"/>
      <c r="L46" s="27">
        <f>SUM(L42:L45)</f>
        <v>21</v>
      </c>
      <c r="M46" s="28">
        <f>SUM(M42:M45)</f>
        <v>995000</v>
      </c>
      <c r="N46" s="28">
        <f>SUM(N42:N45)</f>
        <v>9818940</v>
      </c>
    </row>
    <row r="47" spans="1:14" s="5" customFormat="1" ht="30" customHeight="1">
      <c r="A47" s="17"/>
      <c r="B47" s="97" t="s">
        <v>35</v>
      </c>
      <c r="C47" s="98"/>
      <c r="D47" s="98"/>
      <c r="E47" s="98"/>
      <c r="F47" s="98"/>
      <c r="G47" s="98"/>
      <c r="H47" s="98"/>
      <c r="I47" s="98"/>
      <c r="J47" s="98"/>
      <c r="K47" s="98"/>
      <c r="L47" s="98"/>
      <c r="M47" s="98"/>
      <c r="N47" s="98"/>
    </row>
    <row r="48" spans="1:14" s="5" customFormat="1" ht="30" customHeight="1">
      <c r="A48" s="17"/>
      <c r="B48" s="25" t="s">
        <v>132</v>
      </c>
      <c r="C48" s="25" t="s">
        <v>133</v>
      </c>
      <c r="D48" s="47">
        <v>7</v>
      </c>
      <c r="E48" s="47">
        <v>7</v>
      </c>
      <c r="F48" s="47">
        <v>7</v>
      </c>
      <c r="G48" s="47">
        <v>7</v>
      </c>
      <c r="H48" s="47">
        <v>7.35</v>
      </c>
      <c r="I48" s="47">
        <v>7</v>
      </c>
      <c r="J48" s="47">
        <v>7.35</v>
      </c>
      <c r="K48" s="48">
        <v>-4.76</v>
      </c>
      <c r="L48" s="49">
        <v>3</v>
      </c>
      <c r="M48" s="50">
        <v>55000</v>
      </c>
      <c r="N48" s="50">
        <v>385000</v>
      </c>
    </row>
    <row r="49" spans="1:14" s="5" customFormat="1" ht="30" customHeight="1">
      <c r="A49" s="17"/>
      <c r="B49" s="99" t="s">
        <v>35</v>
      </c>
      <c r="C49" s="100"/>
      <c r="D49" s="103"/>
      <c r="E49" s="104"/>
      <c r="F49" s="104"/>
      <c r="G49" s="104"/>
      <c r="H49" s="104"/>
      <c r="I49" s="104"/>
      <c r="J49" s="104"/>
      <c r="K49" s="105"/>
      <c r="L49" s="27">
        <v>3</v>
      </c>
      <c r="M49" s="28">
        <v>55000</v>
      </c>
      <c r="N49" s="28">
        <v>385000</v>
      </c>
    </row>
    <row r="50" spans="1:14" s="5" customFormat="1" ht="30.75" customHeight="1">
      <c r="A50" s="17"/>
      <c r="B50" s="111" t="s">
        <v>52</v>
      </c>
      <c r="C50" s="112"/>
      <c r="D50" s="103"/>
      <c r="E50" s="104"/>
      <c r="F50" s="104"/>
      <c r="G50" s="104"/>
      <c r="H50" s="104"/>
      <c r="I50" s="104"/>
      <c r="J50" s="104"/>
      <c r="K50" s="105"/>
      <c r="L50" s="27">
        <f>L49+L46+L40+L35+L30+L27+L24</f>
        <v>373</v>
      </c>
      <c r="M50" s="28">
        <f>M49+M46+M40+M35+M30+M27+M24</f>
        <v>1207913190</v>
      </c>
      <c r="N50" s="28">
        <f>N49+N46+N40+N35+N30+N27+N24</f>
        <v>659743652.4100001</v>
      </c>
    </row>
    <row r="51" spans="5:14" s="5" customFormat="1" ht="35.25" customHeight="1">
      <c r="E51" s="117" t="s">
        <v>253</v>
      </c>
      <c r="F51" s="117"/>
      <c r="G51" s="117"/>
      <c r="H51" s="117"/>
      <c r="I51" s="117"/>
      <c r="J51" s="117"/>
      <c r="K51" s="117"/>
      <c r="N51" s="3"/>
    </row>
    <row r="52" spans="1:14" s="5" customFormat="1" ht="35.25" customHeight="1">
      <c r="A52" s="9"/>
      <c r="B52" s="69" t="s">
        <v>12</v>
      </c>
      <c r="C52" s="70" t="s">
        <v>13</v>
      </c>
      <c r="D52" s="70" t="s">
        <v>14</v>
      </c>
      <c r="E52" s="70" t="s">
        <v>15</v>
      </c>
      <c r="F52" s="70" t="s">
        <v>16</v>
      </c>
      <c r="G52" s="70" t="s">
        <v>17</v>
      </c>
      <c r="H52" s="70" t="s">
        <v>18</v>
      </c>
      <c r="I52" s="70" t="s">
        <v>219</v>
      </c>
      <c r="J52" s="70" t="s">
        <v>19</v>
      </c>
      <c r="K52" s="70" t="s">
        <v>20</v>
      </c>
      <c r="L52" s="70" t="s">
        <v>4</v>
      </c>
      <c r="M52" s="70" t="s">
        <v>21</v>
      </c>
      <c r="N52" s="70" t="s">
        <v>22</v>
      </c>
    </row>
    <row r="53" spans="1:14" s="5" customFormat="1" ht="30.75" customHeight="1">
      <c r="A53" s="9"/>
      <c r="B53" s="93" t="s">
        <v>29</v>
      </c>
      <c r="C53" s="94"/>
      <c r="D53" s="94"/>
      <c r="E53" s="94"/>
      <c r="F53" s="94"/>
      <c r="G53" s="94"/>
      <c r="H53" s="94"/>
      <c r="I53" s="94"/>
      <c r="J53" s="94"/>
      <c r="K53" s="94"/>
      <c r="L53" s="94"/>
      <c r="M53" s="94"/>
      <c r="N53" s="94"/>
    </row>
    <row r="54" spans="1:14" s="5" customFormat="1" ht="30.75" customHeight="1">
      <c r="A54" s="9"/>
      <c r="B54" s="25" t="s">
        <v>126</v>
      </c>
      <c r="C54" s="25" t="s">
        <v>127</v>
      </c>
      <c r="D54" s="47">
        <v>5.2</v>
      </c>
      <c r="E54" s="47">
        <v>5.2</v>
      </c>
      <c r="F54" s="47">
        <v>5.2</v>
      </c>
      <c r="G54" s="47">
        <v>5.2</v>
      </c>
      <c r="H54" s="47">
        <v>5.2</v>
      </c>
      <c r="I54" s="47">
        <v>5.2</v>
      </c>
      <c r="J54" s="47">
        <v>5.2</v>
      </c>
      <c r="K54" s="48">
        <v>0</v>
      </c>
      <c r="L54" s="49">
        <v>1</v>
      </c>
      <c r="M54" s="50">
        <v>15000</v>
      </c>
      <c r="N54" s="50">
        <v>78000</v>
      </c>
    </row>
    <row r="55" spans="1:14" s="5" customFormat="1" ht="30.75" customHeight="1">
      <c r="A55" s="9"/>
      <c r="B55" s="99" t="s">
        <v>193</v>
      </c>
      <c r="C55" s="100"/>
      <c r="D55" s="103"/>
      <c r="E55" s="104"/>
      <c r="F55" s="104"/>
      <c r="G55" s="104"/>
      <c r="H55" s="104"/>
      <c r="I55" s="104"/>
      <c r="J55" s="104"/>
      <c r="K55" s="105"/>
      <c r="L55" s="27">
        <v>1</v>
      </c>
      <c r="M55" s="28">
        <v>15000</v>
      </c>
      <c r="N55" s="28">
        <v>78000</v>
      </c>
    </row>
    <row r="56" spans="1:14" s="5" customFormat="1" ht="30.75" customHeight="1">
      <c r="A56" s="17"/>
      <c r="B56" s="111" t="s">
        <v>236</v>
      </c>
      <c r="C56" s="112"/>
      <c r="D56" s="103"/>
      <c r="E56" s="104"/>
      <c r="F56" s="104"/>
      <c r="G56" s="104"/>
      <c r="H56" s="104"/>
      <c r="I56" s="104"/>
      <c r="J56" s="104"/>
      <c r="K56" s="105"/>
      <c r="L56" s="27">
        <f>L55+L50</f>
        <v>374</v>
      </c>
      <c r="M56" s="28">
        <f>M55+M50</f>
        <v>1207928190</v>
      </c>
      <c r="N56" s="28">
        <f>N55+N50</f>
        <v>659821652.4100001</v>
      </c>
    </row>
    <row r="57" spans="2:14" s="5" customFormat="1" ht="30.75" customHeight="1">
      <c r="B57" s="114" t="s">
        <v>264</v>
      </c>
      <c r="C57" s="115"/>
      <c r="D57" s="115"/>
      <c r="E57" s="115"/>
      <c r="F57" s="115"/>
      <c r="G57" s="115"/>
      <c r="H57" s="115"/>
      <c r="I57" s="115"/>
      <c r="J57" s="115"/>
      <c r="K57" s="115"/>
      <c r="L57" s="115"/>
      <c r="M57" s="115"/>
      <c r="N57" s="116"/>
    </row>
    <row r="58" spans="2:14" s="5" customFormat="1" ht="35.25" customHeight="1">
      <c r="B58" s="101" t="s">
        <v>230</v>
      </c>
      <c r="C58" s="102"/>
      <c r="D58" s="90" t="s">
        <v>231</v>
      </c>
      <c r="E58" s="91"/>
      <c r="F58" s="91"/>
      <c r="G58" s="91"/>
      <c r="H58" s="91"/>
      <c r="I58" s="91"/>
      <c r="J58" s="91"/>
      <c r="K58" s="91"/>
      <c r="L58" s="91"/>
      <c r="M58" s="91"/>
      <c r="N58" s="92"/>
    </row>
    <row r="59" spans="2:14" s="5" customFormat="1" ht="35.25" customHeight="1">
      <c r="B59" s="122" t="s">
        <v>177</v>
      </c>
      <c r="C59" s="123"/>
      <c r="D59" s="119" t="s">
        <v>277</v>
      </c>
      <c r="E59" s="120"/>
      <c r="F59" s="120"/>
      <c r="G59" s="120"/>
      <c r="H59" s="120"/>
      <c r="I59" s="120"/>
      <c r="J59" s="120"/>
      <c r="K59" s="120"/>
      <c r="L59" s="120"/>
      <c r="M59" s="120"/>
      <c r="N59" s="121"/>
    </row>
    <row r="60" spans="2:26" s="5" customFormat="1" ht="60" customHeight="1">
      <c r="B60" s="88" t="s">
        <v>263</v>
      </c>
      <c r="C60" s="89"/>
      <c r="D60" s="90" t="s">
        <v>278</v>
      </c>
      <c r="E60" s="91"/>
      <c r="F60" s="91"/>
      <c r="G60" s="91"/>
      <c r="H60" s="91"/>
      <c r="I60" s="91"/>
      <c r="J60" s="91"/>
      <c r="K60" s="91"/>
      <c r="L60" s="91"/>
      <c r="M60" s="91"/>
      <c r="N60" s="92"/>
      <c r="O60" s="73"/>
      <c r="P60" s="74"/>
      <c r="Q60" s="74"/>
      <c r="R60" s="74"/>
      <c r="S60" s="74"/>
      <c r="T60" s="74"/>
      <c r="U60" s="74"/>
      <c r="V60" s="74"/>
      <c r="W60" s="74"/>
      <c r="X60" s="74"/>
      <c r="Y60" s="74"/>
      <c r="Z60" s="74"/>
    </row>
    <row r="61" spans="1:14" s="5" customFormat="1" ht="31.5" customHeight="1">
      <c r="A61" s="9"/>
      <c r="B61" s="124" t="s">
        <v>56</v>
      </c>
      <c r="C61" s="125"/>
      <c r="D61" s="125"/>
      <c r="E61" s="125"/>
      <c r="F61" s="125"/>
      <c r="G61" s="125"/>
      <c r="H61" s="125"/>
      <c r="I61" s="125"/>
      <c r="J61" s="125"/>
      <c r="K61" s="125"/>
      <c r="L61" s="125"/>
      <c r="M61" s="125"/>
      <c r="N61" s="126"/>
    </row>
    <row r="62" ht="23.25" customHeight="1"/>
    <row r="63" ht="14.25">
      <c r="N63" s="2"/>
    </row>
    <row r="64" ht="14.25">
      <c r="N64" s="2"/>
    </row>
    <row r="68" ht="14.25">
      <c r="A68"/>
    </row>
    <row r="69" ht="14.25">
      <c r="A69"/>
    </row>
    <row r="70" ht="14.25">
      <c r="A70"/>
    </row>
    <row r="71" ht="14.25">
      <c r="A71"/>
    </row>
    <row r="72" spans="1:13" ht="14.25">
      <c r="A72"/>
      <c r="M72" s="2"/>
    </row>
    <row r="73" spans="1:13" ht="14.25">
      <c r="A73"/>
      <c r="M73" s="2"/>
    </row>
    <row r="74" spans="1:13" ht="14.25">
      <c r="A74"/>
      <c r="M74" s="2"/>
    </row>
    <row r="75" spans="1:13" ht="14.25">
      <c r="A75"/>
      <c r="M75" s="2"/>
    </row>
    <row r="76" spans="1:13" ht="14.25">
      <c r="A76"/>
      <c r="M76" s="2"/>
    </row>
    <row r="77" spans="1:13" ht="14.25">
      <c r="A77"/>
      <c r="M77" s="2"/>
    </row>
    <row r="78" spans="1:13" ht="14.25">
      <c r="A78"/>
      <c r="M78" s="2"/>
    </row>
    <row r="79" ht="14.25">
      <c r="M79" s="2"/>
    </row>
    <row r="80" ht="14.25">
      <c r="M80" s="2"/>
    </row>
    <row r="81" ht="14.25">
      <c r="M81" s="2"/>
    </row>
    <row r="82" ht="14.25">
      <c r="M82" s="2"/>
    </row>
  </sheetData>
  <sheetProtection/>
  <mergeCells count="43">
    <mergeCell ref="B61:N61"/>
    <mergeCell ref="B46:C46"/>
    <mergeCell ref="D40:K40"/>
    <mergeCell ref="B55:C55"/>
    <mergeCell ref="D55:K55"/>
    <mergeCell ref="B47:N47"/>
    <mergeCell ref="C6:D6"/>
    <mergeCell ref="E9:K9"/>
    <mergeCell ref="D30:K30"/>
    <mergeCell ref="D58:N58"/>
    <mergeCell ref="D59:N59"/>
    <mergeCell ref="B59:C59"/>
    <mergeCell ref="B31:N31"/>
    <mergeCell ref="B57:N57"/>
    <mergeCell ref="B56:C56"/>
    <mergeCell ref="D35:K35"/>
    <mergeCell ref="D46:K46"/>
    <mergeCell ref="B27:C27"/>
    <mergeCell ref="D27:K27"/>
    <mergeCell ref="B36:N36"/>
    <mergeCell ref="B49:C49"/>
    <mergeCell ref="E51:K51"/>
    <mergeCell ref="D56:K56"/>
    <mergeCell ref="B1:E1"/>
    <mergeCell ref="C3:E3"/>
    <mergeCell ref="B24:C24"/>
    <mergeCell ref="D24:K24"/>
    <mergeCell ref="C4:E4"/>
    <mergeCell ref="B50:C50"/>
    <mergeCell ref="B30:C30"/>
    <mergeCell ref="B40:C40"/>
    <mergeCell ref="B11:N11"/>
    <mergeCell ref="C5:D5"/>
    <mergeCell ref="B60:C60"/>
    <mergeCell ref="D60:N60"/>
    <mergeCell ref="B53:N53"/>
    <mergeCell ref="B28:N28"/>
    <mergeCell ref="B25:N25"/>
    <mergeCell ref="B35:C35"/>
    <mergeCell ref="B58:C58"/>
    <mergeCell ref="B41:N41"/>
    <mergeCell ref="D49:K49"/>
    <mergeCell ref="D50:K50"/>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J30"/>
  <sheetViews>
    <sheetView rightToLeft="1" zoomScalePageLayoutView="0" workbookViewId="0" topLeftCell="A1">
      <selection activeCell="C7" sqref="C7"/>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35" t="s">
        <v>0</v>
      </c>
      <c r="C1" s="135"/>
    </row>
    <row r="2" spans="2:3" ht="18" customHeight="1">
      <c r="B2" s="77" t="s">
        <v>265</v>
      </c>
      <c r="C2" s="77"/>
    </row>
    <row r="3" spans="2:4" ht="21.75" customHeight="1">
      <c r="B3" s="135"/>
      <c r="C3" s="135"/>
      <c r="D3" s="135"/>
    </row>
    <row r="4" spans="2:6" ht="21.75" customHeight="1">
      <c r="B4" s="134" t="s">
        <v>266</v>
      </c>
      <c r="C4" s="134"/>
      <c r="D4" s="134"/>
      <c r="E4" s="134"/>
      <c r="F4" s="134"/>
    </row>
    <row r="5" spans="2:6" ht="21.75" customHeight="1">
      <c r="B5" s="78" t="s">
        <v>12</v>
      </c>
      <c r="C5" s="79" t="s">
        <v>13</v>
      </c>
      <c r="D5" s="79" t="s">
        <v>4</v>
      </c>
      <c r="E5" s="79" t="s">
        <v>21</v>
      </c>
      <c r="F5" s="79" t="s">
        <v>22</v>
      </c>
    </row>
    <row r="6" spans="2:6" ht="21.75" customHeight="1">
      <c r="B6" s="129" t="s">
        <v>23</v>
      </c>
      <c r="C6" s="130"/>
      <c r="D6" s="130"/>
      <c r="E6" s="130"/>
      <c r="F6" s="131"/>
    </row>
    <row r="7" spans="2:10" ht="21.75" customHeight="1">
      <c r="B7" s="80" t="s">
        <v>267</v>
      </c>
      <c r="C7" s="81" t="s">
        <v>81</v>
      </c>
      <c r="D7" s="82">
        <v>3</v>
      </c>
      <c r="E7" s="82">
        <v>5000000</v>
      </c>
      <c r="F7" s="82">
        <v>2200000</v>
      </c>
      <c r="I7" s="83"/>
      <c r="J7" s="83"/>
    </row>
    <row r="8" spans="2:10" ht="21.75" customHeight="1">
      <c r="B8" s="80" t="s">
        <v>104</v>
      </c>
      <c r="C8" s="81" t="s">
        <v>105</v>
      </c>
      <c r="D8" s="82">
        <v>6</v>
      </c>
      <c r="E8" s="82">
        <v>23000000</v>
      </c>
      <c r="F8" s="82">
        <v>17580000</v>
      </c>
      <c r="I8" s="83"/>
      <c r="J8" s="83"/>
    </row>
    <row r="9" spans="2:6" ht="21.75" customHeight="1">
      <c r="B9" s="127" t="s">
        <v>24</v>
      </c>
      <c r="C9" s="128"/>
      <c r="D9" s="82">
        <f>SUM(D7:D8)</f>
        <v>9</v>
      </c>
      <c r="E9" s="82">
        <f>SUM(E7:E8)</f>
        <v>28000000</v>
      </c>
      <c r="F9" s="82">
        <f>SUM(F7:F8)</f>
        <v>19780000</v>
      </c>
    </row>
    <row r="10" spans="2:6" ht="21.75" customHeight="1">
      <c r="B10" s="129" t="s">
        <v>25</v>
      </c>
      <c r="C10" s="130"/>
      <c r="D10" s="130"/>
      <c r="E10" s="130"/>
      <c r="F10" s="131"/>
    </row>
    <row r="11" spans="2:6" ht="21.75" customHeight="1">
      <c r="B11" s="80" t="s">
        <v>268</v>
      </c>
      <c r="C11" s="81" t="s">
        <v>107</v>
      </c>
      <c r="D11" s="82">
        <v>35</v>
      </c>
      <c r="E11" s="82">
        <v>22100000</v>
      </c>
      <c r="F11" s="82">
        <v>47162477.28</v>
      </c>
    </row>
    <row r="12" spans="2:6" ht="21.75" customHeight="1">
      <c r="B12" s="132" t="s">
        <v>26</v>
      </c>
      <c r="C12" s="133"/>
      <c r="D12" s="82">
        <f>SUM(D11)</f>
        <v>35</v>
      </c>
      <c r="E12" s="82">
        <f>SUM(E11)</f>
        <v>22100000</v>
      </c>
      <c r="F12" s="82">
        <f>SUM(F11)</f>
        <v>47162477.28</v>
      </c>
    </row>
    <row r="13" spans="2:6" ht="23.25" customHeight="1">
      <c r="B13" s="129" t="s">
        <v>269</v>
      </c>
      <c r="C13" s="130"/>
      <c r="D13" s="130"/>
      <c r="E13" s="130"/>
      <c r="F13" s="131"/>
    </row>
    <row r="14" spans="2:6" ht="21" customHeight="1">
      <c r="B14" s="80" t="s">
        <v>220</v>
      </c>
      <c r="C14" s="81" t="s">
        <v>221</v>
      </c>
      <c r="D14" s="82">
        <v>17</v>
      </c>
      <c r="E14" s="82">
        <v>1525941</v>
      </c>
      <c r="F14" s="82">
        <v>8822021.93</v>
      </c>
    </row>
    <row r="15" spans="2:6" ht="21" customHeight="1">
      <c r="B15" s="132" t="s">
        <v>270</v>
      </c>
      <c r="C15" s="133"/>
      <c r="D15" s="82">
        <f>SUM(D14)</f>
        <v>17</v>
      </c>
      <c r="E15" s="82">
        <f>SUM(E14)</f>
        <v>1525941</v>
      </c>
      <c r="F15" s="82">
        <f>SUM(F14)</f>
        <v>8822021.93</v>
      </c>
    </row>
    <row r="16" spans="2:6" ht="21" customHeight="1">
      <c r="B16" s="132" t="s">
        <v>271</v>
      </c>
      <c r="C16" s="133"/>
      <c r="D16" s="82">
        <f>D15+D12+D9</f>
        <v>61</v>
      </c>
      <c r="E16" s="82">
        <f>E15+E12+E9</f>
        <v>51625941</v>
      </c>
      <c r="F16" s="82">
        <f>F15+F12+F9</f>
        <v>75764499.21000001</v>
      </c>
    </row>
    <row r="17" spans="2:6" ht="18">
      <c r="B17" s="84"/>
      <c r="C17" s="84"/>
      <c r="D17" s="84"/>
      <c r="E17" s="84"/>
      <c r="F17" s="84"/>
    </row>
    <row r="18" spans="2:6" ht="18">
      <c r="B18" s="134" t="s">
        <v>272</v>
      </c>
      <c r="C18" s="134"/>
      <c r="D18" s="134"/>
      <c r="E18" s="134"/>
      <c r="F18" s="134"/>
    </row>
    <row r="19" spans="2:6" ht="21.75" customHeight="1">
      <c r="B19" s="85" t="s">
        <v>12</v>
      </c>
      <c r="C19" s="86" t="s">
        <v>13</v>
      </c>
      <c r="D19" s="86" t="s">
        <v>4</v>
      </c>
      <c r="E19" s="86" t="s">
        <v>21</v>
      </c>
      <c r="F19" s="86" t="s">
        <v>22</v>
      </c>
    </row>
    <row r="20" spans="2:6" ht="21.75" customHeight="1">
      <c r="B20" s="129" t="s">
        <v>23</v>
      </c>
      <c r="C20" s="130"/>
      <c r="D20" s="130"/>
      <c r="E20" s="130"/>
      <c r="F20" s="131"/>
    </row>
    <row r="21" spans="2:6" ht="21.75" customHeight="1">
      <c r="B21" s="80" t="s">
        <v>273</v>
      </c>
      <c r="C21" s="81" t="s">
        <v>195</v>
      </c>
      <c r="D21" s="82">
        <v>8</v>
      </c>
      <c r="E21" s="82">
        <v>20000000</v>
      </c>
      <c r="F21" s="82">
        <v>15400000</v>
      </c>
    </row>
    <row r="22" spans="2:6" ht="21.75" customHeight="1">
      <c r="B22" s="80" t="s">
        <v>94</v>
      </c>
      <c r="C22" s="81" t="s">
        <v>95</v>
      </c>
      <c r="D22" s="82">
        <v>10</v>
      </c>
      <c r="E22" s="82">
        <v>17000000</v>
      </c>
      <c r="F22" s="82">
        <v>16150000</v>
      </c>
    </row>
    <row r="23" spans="2:6" ht="21.75" customHeight="1">
      <c r="B23" s="127" t="s">
        <v>24</v>
      </c>
      <c r="C23" s="128"/>
      <c r="D23" s="82">
        <f>SUM(D21:D22)</f>
        <v>18</v>
      </c>
      <c r="E23" s="82">
        <f>SUM(E21:E22)</f>
        <v>37000000</v>
      </c>
      <c r="F23" s="82">
        <f>SUM(F21:F22)</f>
        <v>31550000</v>
      </c>
    </row>
    <row r="24" spans="2:6" ht="21.75" customHeight="1">
      <c r="B24" s="129" t="s">
        <v>25</v>
      </c>
      <c r="C24" s="130"/>
      <c r="D24" s="130"/>
      <c r="E24" s="130"/>
      <c r="F24" s="131"/>
    </row>
    <row r="25" spans="2:6" ht="21.75" customHeight="1">
      <c r="B25" s="80" t="s">
        <v>268</v>
      </c>
      <c r="C25" s="81" t="s">
        <v>107</v>
      </c>
      <c r="D25" s="82">
        <v>17</v>
      </c>
      <c r="E25" s="82">
        <v>11004733</v>
      </c>
      <c r="F25" s="82">
        <v>23280726.35</v>
      </c>
    </row>
    <row r="26" spans="2:6" ht="21.75" customHeight="1">
      <c r="B26" s="132" t="s">
        <v>26</v>
      </c>
      <c r="C26" s="133"/>
      <c r="D26" s="82">
        <f>SUM(D25)</f>
        <v>17</v>
      </c>
      <c r="E26" s="82">
        <f>SUM(E25)</f>
        <v>11004733</v>
      </c>
      <c r="F26" s="82">
        <f>SUM(F25)</f>
        <v>23280726.35</v>
      </c>
    </row>
    <row r="27" spans="2:6" ht="21.75" customHeight="1">
      <c r="B27" s="129" t="s">
        <v>274</v>
      </c>
      <c r="C27" s="130"/>
      <c r="D27" s="130"/>
      <c r="E27" s="130"/>
      <c r="F27" s="131"/>
    </row>
    <row r="28" spans="2:6" ht="21.75" customHeight="1">
      <c r="B28" s="80" t="s">
        <v>137</v>
      </c>
      <c r="C28" s="81" t="s">
        <v>136</v>
      </c>
      <c r="D28" s="82">
        <v>1</v>
      </c>
      <c r="E28" s="82">
        <v>49435</v>
      </c>
      <c r="F28" s="82">
        <v>64265.5</v>
      </c>
    </row>
    <row r="29" spans="2:6" ht="21.75" customHeight="1">
      <c r="B29" s="132" t="s">
        <v>275</v>
      </c>
      <c r="C29" s="133"/>
      <c r="D29" s="82">
        <f>SUM(D28)</f>
        <v>1</v>
      </c>
      <c r="E29" s="82">
        <f>SUM(E28)</f>
        <v>49435</v>
      </c>
      <c r="F29" s="82">
        <f>SUM(F28)</f>
        <v>64265.5</v>
      </c>
    </row>
    <row r="30" spans="2:6" ht="18">
      <c r="B30" s="132" t="s">
        <v>271</v>
      </c>
      <c r="C30" s="133"/>
      <c r="D30" s="82">
        <f>D29+D26+D23</f>
        <v>36</v>
      </c>
      <c r="E30" s="82">
        <f>E29+E26+E23</f>
        <v>48054168</v>
      </c>
      <c r="F30" s="82">
        <f>F29+F26+F23</f>
        <v>54894991.85</v>
      </c>
    </row>
  </sheetData>
  <sheetProtection/>
  <mergeCells count="18">
    <mergeCell ref="B1:C1"/>
    <mergeCell ref="B3:D3"/>
    <mergeCell ref="B4:F4"/>
    <mergeCell ref="B6:F6"/>
    <mergeCell ref="B9:C9"/>
    <mergeCell ref="B10:F10"/>
    <mergeCell ref="B12:C12"/>
    <mergeCell ref="B13:F13"/>
    <mergeCell ref="B15:C15"/>
    <mergeCell ref="B16:C16"/>
    <mergeCell ref="B18:F18"/>
    <mergeCell ref="B20:F20"/>
    <mergeCell ref="B23:C23"/>
    <mergeCell ref="B24:F24"/>
    <mergeCell ref="B26:C26"/>
    <mergeCell ref="B27:F27"/>
    <mergeCell ref="B29:C29"/>
    <mergeCell ref="B30:C30"/>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4"/>
  <sheetViews>
    <sheetView rightToLeft="1" zoomScalePageLayoutView="0" workbookViewId="0" topLeftCell="A1">
      <selection activeCell="E2" sqref="E2"/>
    </sheetView>
  </sheetViews>
  <sheetFormatPr defaultColWidth="9.140625" defaultRowHeight="13.5" customHeight="1"/>
  <cols>
    <col min="1" max="1" width="1.28515625" style="15" customWidth="1"/>
    <col min="2" max="2" width="27.28125" style="15" customWidth="1"/>
    <col min="3" max="3" width="12.421875" style="15" customWidth="1"/>
    <col min="4" max="4" width="14.8515625" style="15" customWidth="1"/>
    <col min="5" max="5" width="14.7109375" style="15" customWidth="1"/>
    <col min="6" max="6" width="21.57421875" style="15" customWidth="1"/>
    <col min="7" max="16384" width="9.00390625" style="15" customWidth="1"/>
  </cols>
  <sheetData>
    <row r="1" spans="2:8" ht="17.25" customHeight="1">
      <c r="B1" s="136" t="s">
        <v>254</v>
      </c>
      <c r="C1" s="136"/>
      <c r="D1" s="136"/>
      <c r="E1" s="136"/>
      <c r="F1" s="136"/>
      <c r="G1" s="23"/>
      <c r="H1" s="23"/>
    </row>
    <row r="2" spans="2:6" ht="30" customHeight="1">
      <c r="B2" s="21" t="s">
        <v>12</v>
      </c>
      <c r="C2" s="22" t="s">
        <v>13</v>
      </c>
      <c r="D2" s="22" t="s">
        <v>111</v>
      </c>
      <c r="E2" s="22" t="s">
        <v>219</v>
      </c>
      <c r="F2" s="21" t="s">
        <v>30</v>
      </c>
    </row>
    <row r="3" spans="2:6" ht="13.5" customHeight="1">
      <c r="B3" s="137" t="s">
        <v>23</v>
      </c>
      <c r="C3" s="137"/>
      <c r="D3" s="137"/>
      <c r="E3" s="137"/>
      <c r="F3" s="137"/>
    </row>
    <row r="4" spans="2:10" ht="13.5" customHeight="1">
      <c r="B4" s="46" t="s">
        <v>182</v>
      </c>
      <c r="C4" s="46" t="s">
        <v>183</v>
      </c>
      <c r="D4" s="47">
        <v>1.15</v>
      </c>
      <c r="E4" s="47">
        <v>1.15</v>
      </c>
      <c r="F4" s="61" t="s">
        <v>45</v>
      </c>
      <c r="G4" s="54"/>
      <c r="H4" s="54"/>
      <c r="I4" s="54"/>
      <c r="J4" s="51"/>
    </row>
    <row r="5" spans="2:10" ht="13.5" customHeight="1">
      <c r="B5" s="25" t="s">
        <v>140</v>
      </c>
      <c r="C5" s="25" t="s">
        <v>141</v>
      </c>
      <c r="D5" s="47">
        <v>1.15</v>
      </c>
      <c r="E5" s="47">
        <v>1.15</v>
      </c>
      <c r="F5" s="61" t="s">
        <v>45</v>
      </c>
      <c r="G5" s="54"/>
      <c r="H5" s="54"/>
      <c r="I5" s="51"/>
      <c r="J5" s="51"/>
    </row>
    <row r="6" spans="2:10" ht="13.5" customHeight="1">
      <c r="B6" s="25" t="s">
        <v>66</v>
      </c>
      <c r="C6" s="25" t="s">
        <v>67</v>
      </c>
      <c r="D6" s="47">
        <v>0.27</v>
      </c>
      <c r="E6" s="47">
        <v>0.27</v>
      </c>
      <c r="F6" s="61" t="s">
        <v>45</v>
      </c>
      <c r="G6" s="54"/>
      <c r="H6" s="54"/>
      <c r="I6" s="51"/>
      <c r="J6" s="51"/>
    </row>
    <row r="7" spans="2:10" ht="13.5" customHeight="1">
      <c r="B7" s="53" t="s">
        <v>74</v>
      </c>
      <c r="C7" s="53" t="s">
        <v>75</v>
      </c>
      <c r="D7" s="47">
        <v>0.35</v>
      </c>
      <c r="E7" s="47">
        <v>0.35</v>
      </c>
      <c r="F7" s="61" t="s">
        <v>45</v>
      </c>
      <c r="G7" s="54"/>
      <c r="H7" s="54"/>
      <c r="I7" s="51"/>
      <c r="J7" s="51"/>
    </row>
    <row r="8" spans="2:10" ht="13.5" customHeight="1">
      <c r="B8" s="25" t="s">
        <v>112</v>
      </c>
      <c r="C8" s="25" t="s">
        <v>113</v>
      </c>
      <c r="D8" s="47">
        <v>0.32</v>
      </c>
      <c r="E8" s="47">
        <v>0.32</v>
      </c>
      <c r="F8" s="61" t="s">
        <v>45</v>
      </c>
      <c r="G8" s="54"/>
      <c r="H8" s="54"/>
      <c r="I8" s="51"/>
      <c r="J8" s="51"/>
    </row>
    <row r="9" spans="2:10" ht="13.5" customHeight="1">
      <c r="B9" s="137" t="s">
        <v>173</v>
      </c>
      <c r="C9" s="137"/>
      <c r="D9" s="137"/>
      <c r="E9" s="137"/>
      <c r="F9" s="137"/>
      <c r="J9" s="51"/>
    </row>
    <row r="10" spans="2:10" ht="13.5" customHeight="1">
      <c r="B10" s="25" t="s">
        <v>171</v>
      </c>
      <c r="C10" s="25" t="s">
        <v>172</v>
      </c>
      <c r="D10" s="47">
        <v>2.95</v>
      </c>
      <c r="E10" s="47">
        <v>2.95</v>
      </c>
      <c r="F10" s="61" t="s">
        <v>45</v>
      </c>
      <c r="G10" s="54"/>
      <c r="H10" s="54"/>
      <c r="I10" s="51"/>
      <c r="J10" s="51"/>
    </row>
    <row r="11" spans="2:8" ht="13.5" customHeight="1">
      <c r="B11" s="137" t="s">
        <v>42</v>
      </c>
      <c r="C11" s="137"/>
      <c r="D11" s="137"/>
      <c r="E11" s="137"/>
      <c r="F11" s="137"/>
      <c r="G11" s="16"/>
      <c r="H11" s="16"/>
    </row>
    <row r="12" spans="2:8" ht="13.5" customHeight="1">
      <c r="B12" s="25" t="s">
        <v>102</v>
      </c>
      <c r="C12" s="25" t="s">
        <v>103</v>
      </c>
      <c r="D12" s="47">
        <v>0.89</v>
      </c>
      <c r="E12" s="47">
        <v>0.89</v>
      </c>
      <c r="F12" s="61" t="s">
        <v>45</v>
      </c>
      <c r="G12" s="16"/>
      <c r="H12" s="16"/>
    </row>
    <row r="13" spans="2:8" ht="13.5" customHeight="1">
      <c r="B13" s="25" t="s">
        <v>84</v>
      </c>
      <c r="C13" s="25" t="s">
        <v>85</v>
      </c>
      <c r="D13" s="47">
        <v>0.33</v>
      </c>
      <c r="E13" s="51">
        <v>0.33</v>
      </c>
      <c r="F13" s="61" t="s">
        <v>45</v>
      </c>
      <c r="G13" s="16"/>
      <c r="H13" s="16"/>
    </row>
    <row r="14" spans="2:8" ht="13.5" customHeight="1">
      <c r="B14" s="25" t="s">
        <v>117</v>
      </c>
      <c r="C14" s="25" t="s">
        <v>118</v>
      </c>
      <c r="D14" s="47">
        <v>0.51</v>
      </c>
      <c r="E14" s="47">
        <v>0.51</v>
      </c>
      <c r="F14" s="61" t="s">
        <v>45</v>
      </c>
      <c r="G14" s="16"/>
      <c r="H14" s="16"/>
    </row>
    <row r="15" spans="2:9" ht="13.5" customHeight="1">
      <c r="B15" s="137" t="s">
        <v>31</v>
      </c>
      <c r="C15" s="137"/>
      <c r="D15" s="137"/>
      <c r="E15" s="137"/>
      <c r="F15" s="137"/>
      <c r="G15" s="52"/>
      <c r="H15" s="52"/>
      <c r="I15" s="51"/>
    </row>
    <row r="16" spans="2:6" ht="13.5" customHeight="1">
      <c r="B16" s="25" t="s">
        <v>100</v>
      </c>
      <c r="C16" s="25" t="s">
        <v>101</v>
      </c>
      <c r="D16" s="26">
        <v>0.89</v>
      </c>
      <c r="E16" s="47">
        <v>0.89</v>
      </c>
      <c r="F16" s="61" t="s">
        <v>45</v>
      </c>
    </row>
    <row r="17" spans="2:6" ht="13.5" customHeight="1">
      <c r="B17" s="25" t="s">
        <v>78</v>
      </c>
      <c r="C17" s="25" t="s">
        <v>79</v>
      </c>
      <c r="D17" s="47">
        <v>0.42</v>
      </c>
      <c r="E17" s="47">
        <v>0.42</v>
      </c>
      <c r="F17" s="61" t="s">
        <v>45</v>
      </c>
    </row>
    <row r="18" spans="2:6" ht="13.5" customHeight="1">
      <c r="B18" s="139" t="s">
        <v>28</v>
      </c>
      <c r="C18" s="140"/>
      <c r="D18" s="140"/>
      <c r="E18" s="140"/>
      <c r="F18" s="141"/>
    </row>
    <row r="19" spans="2:6" ht="13.5" customHeight="1">
      <c r="B19" s="25" t="s">
        <v>110</v>
      </c>
      <c r="C19" s="25" t="s">
        <v>109</v>
      </c>
      <c r="D19" s="47">
        <v>0.28</v>
      </c>
      <c r="E19" s="47">
        <v>0.28</v>
      </c>
      <c r="F19" s="61" t="s">
        <v>45</v>
      </c>
    </row>
    <row r="20" spans="2:6" ht="13.5" customHeight="1">
      <c r="B20" s="25" t="s">
        <v>213</v>
      </c>
      <c r="C20" s="25" t="s">
        <v>199</v>
      </c>
      <c r="D20" s="47">
        <v>1.6</v>
      </c>
      <c r="E20" s="47">
        <v>1.6</v>
      </c>
      <c r="F20" s="61" t="s">
        <v>45</v>
      </c>
    </row>
    <row r="21" spans="2:6" ht="13.5" customHeight="1">
      <c r="B21" s="25" t="s">
        <v>64</v>
      </c>
      <c r="C21" s="25" t="s">
        <v>65</v>
      </c>
      <c r="D21" s="47">
        <v>4.55</v>
      </c>
      <c r="E21" s="47">
        <v>4.55</v>
      </c>
      <c r="F21" s="61" t="s">
        <v>45</v>
      </c>
    </row>
    <row r="22" spans="2:6" ht="13.5" customHeight="1">
      <c r="B22" s="25" t="s">
        <v>144</v>
      </c>
      <c r="C22" s="25" t="s">
        <v>145</v>
      </c>
      <c r="D22" s="47">
        <v>3.05</v>
      </c>
      <c r="E22" s="47">
        <v>3.03</v>
      </c>
      <c r="F22" s="61" t="s">
        <v>45</v>
      </c>
    </row>
    <row r="23" spans="2:6" ht="13.5" customHeight="1">
      <c r="B23" s="25" t="s">
        <v>92</v>
      </c>
      <c r="C23" s="25" t="s">
        <v>93</v>
      </c>
      <c r="D23" s="47">
        <v>1.43</v>
      </c>
      <c r="E23" s="47">
        <v>1.45</v>
      </c>
      <c r="F23" s="61" t="s">
        <v>45</v>
      </c>
    </row>
    <row r="24" spans="5:6" ht="13.5" customHeight="1" hidden="1">
      <c r="E24" s="47">
        <v>4.55</v>
      </c>
      <c r="F24" s="61" t="s">
        <v>45</v>
      </c>
    </row>
    <row r="25" spans="2:6" ht="13.5" customHeight="1">
      <c r="B25" s="139" t="s">
        <v>29</v>
      </c>
      <c r="C25" s="140"/>
      <c r="D25" s="140"/>
      <c r="E25" s="140"/>
      <c r="F25" s="141"/>
    </row>
    <row r="26" spans="2:6" ht="13.5" customHeight="1">
      <c r="B26" s="25" t="s">
        <v>180</v>
      </c>
      <c r="C26" s="25" t="s">
        <v>181</v>
      </c>
      <c r="D26" s="47">
        <v>18.73</v>
      </c>
      <c r="E26" s="47">
        <v>18.75</v>
      </c>
      <c r="F26" s="61" t="s">
        <v>45</v>
      </c>
    </row>
    <row r="27" spans="2:6" ht="13.5" customHeight="1">
      <c r="B27" s="139" t="s">
        <v>35</v>
      </c>
      <c r="C27" s="140"/>
      <c r="D27" s="140"/>
      <c r="E27" s="140"/>
      <c r="F27" s="141"/>
    </row>
    <row r="28" spans="2:6" ht="13.5" customHeight="1">
      <c r="B28" s="25" t="s">
        <v>53</v>
      </c>
      <c r="C28" s="25" t="s">
        <v>54</v>
      </c>
      <c r="D28" s="47">
        <v>1.26</v>
      </c>
      <c r="E28" s="47">
        <v>1.26</v>
      </c>
      <c r="F28" s="61" t="s">
        <v>45</v>
      </c>
    </row>
    <row r="29" spans="2:6" ht="13.5" customHeight="1">
      <c r="B29" s="25" t="s">
        <v>225</v>
      </c>
      <c r="C29" s="25" t="s">
        <v>226</v>
      </c>
      <c r="D29" s="47">
        <v>6.8</v>
      </c>
      <c r="E29" s="47">
        <v>6.8</v>
      </c>
      <c r="F29" s="61" t="s">
        <v>45</v>
      </c>
    </row>
    <row r="30" spans="2:6" ht="13.5" customHeight="1">
      <c r="B30" s="25" t="s">
        <v>259</v>
      </c>
      <c r="C30" s="25" t="s">
        <v>260</v>
      </c>
      <c r="D30" s="47">
        <v>0.5</v>
      </c>
      <c r="E30" s="47">
        <v>0.5</v>
      </c>
      <c r="F30" s="61" t="s">
        <v>45</v>
      </c>
    </row>
    <row r="31" spans="2:6" ht="19.5" customHeight="1">
      <c r="B31" s="138" t="s">
        <v>255</v>
      </c>
      <c r="C31" s="138"/>
      <c r="D31" s="138"/>
      <c r="E31" s="138"/>
      <c r="F31" s="138"/>
    </row>
    <row r="32" spans="2:6" ht="20.25" customHeight="1">
      <c r="B32" s="21" t="s">
        <v>12</v>
      </c>
      <c r="C32" s="22" t="s">
        <v>13</v>
      </c>
      <c r="D32" s="22" t="s">
        <v>114</v>
      </c>
      <c r="E32" s="22" t="s">
        <v>219</v>
      </c>
      <c r="F32" s="21" t="s">
        <v>30</v>
      </c>
    </row>
    <row r="33" spans="2:6" ht="13.5" customHeight="1">
      <c r="B33" s="142" t="s">
        <v>23</v>
      </c>
      <c r="C33" s="143"/>
      <c r="D33" s="143"/>
      <c r="E33" s="143"/>
      <c r="F33" s="144"/>
    </row>
    <row r="34" spans="2:6" ht="13.5" customHeight="1">
      <c r="B34" s="25" t="s">
        <v>96</v>
      </c>
      <c r="C34" s="25" t="s">
        <v>97</v>
      </c>
      <c r="D34" s="47">
        <v>0.7</v>
      </c>
      <c r="E34" s="57">
        <v>0.7</v>
      </c>
      <c r="F34" s="61" t="s">
        <v>45</v>
      </c>
    </row>
    <row r="35" spans="2:6" ht="13.5" customHeight="1">
      <c r="B35" s="139" t="s">
        <v>42</v>
      </c>
      <c r="C35" s="140"/>
      <c r="D35" s="140"/>
      <c r="E35" s="140"/>
      <c r="F35" s="141"/>
    </row>
    <row r="36" spans="2:6" ht="13.5" customHeight="1">
      <c r="B36" s="25" t="s">
        <v>34</v>
      </c>
      <c r="C36" s="25" t="s">
        <v>33</v>
      </c>
      <c r="D36" s="47">
        <v>0.64</v>
      </c>
      <c r="E36" s="56">
        <v>0.64</v>
      </c>
      <c r="F36" s="61" t="s">
        <v>45</v>
      </c>
    </row>
    <row r="37" spans="2:6" ht="13.5" customHeight="1">
      <c r="B37" s="137" t="s">
        <v>31</v>
      </c>
      <c r="C37" s="137"/>
      <c r="D37" s="137"/>
      <c r="E37" s="137"/>
      <c r="F37" s="137"/>
    </row>
    <row r="38" spans="2:6" ht="13.5" customHeight="1">
      <c r="B38" s="25" t="s">
        <v>73</v>
      </c>
      <c r="C38" s="25" t="s">
        <v>68</v>
      </c>
      <c r="D38" s="26">
        <v>1</v>
      </c>
      <c r="E38" s="26">
        <v>1</v>
      </c>
      <c r="F38" s="61" t="s">
        <v>45</v>
      </c>
    </row>
    <row r="39" spans="2:6" ht="13.5" customHeight="1">
      <c r="B39" s="25" t="s">
        <v>43</v>
      </c>
      <c r="C39" s="25" t="s">
        <v>44</v>
      </c>
      <c r="D39" s="47">
        <v>1.4</v>
      </c>
      <c r="E39" s="26">
        <v>1.4</v>
      </c>
      <c r="F39" s="61" t="s">
        <v>45</v>
      </c>
    </row>
    <row r="40" spans="2:6" ht="13.5" customHeight="1">
      <c r="B40" s="25" t="s">
        <v>82</v>
      </c>
      <c r="C40" s="25" t="s">
        <v>83</v>
      </c>
      <c r="D40" s="47">
        <v>0.72</v>
      </c>
      <c r="E40" s="56">
        <v>0.72</v>
      </c>
      <c r="F40" s="61" t="s">
        <v>45</v>
      </c>
    </row>
    <row r="41" spans="2:6" ht="13.5" customHeight="1">
      <c r="B41" s="137" t="s">
        <v>36</v>
      </c>
      <c r="C41" s="137"/>
      <c r="D41" s="137"/>
      <c r="E41" s="137"/>
      <c r="F41" s="137"/>
    </row>
    <row r="42" spans="2:6" ht="13.5" customHeight="1">
      <c r="B42" s="25" t="s">
        <v>59</v>
      </c>
      <c r="C42" s="25" t="s">
        <v>60</v>
      </c>
      <c r="D42" s="26">
        <v>1</v>
      </c>
      <c r="E42" s="26">
        <v>1</v>
      </c>
      <c r="F42" s="61" t="s">
        <v>45</v>
      </c>
    </row>
    <row r="43" spans="2:6" ht="13.5" customHeight="1">
      <c r="B43" s="25" t="s">
        <v>88</v>
      </c>
      <c r="C43" s="25" t="s">
        <v>90</v>
      </c>
      <c r="D43" s="26" t="s">
        <v>39</v>
      </c>
      <c r="E43" s="26" t="s">
        <v>39</v>
      </c>
      <c r="F43" s="61" t="s">
        <v>45</v>
      </c>
    </row>
    <row r="44" spans="2:6" ht="13.5" customHeight="1">
      <c r="B44" s="25" t="s">
        <v>89</v>
      </c>
      <c r="C44" s="25" t="s">
        <v>91</v>
      </c>
      <c r="D44" s="26" t="s">
        <v>39</v>
      </c>
      <c r="E44" s="26" t="s">
        <v>39</v>
      </c>
      <c r="F44" s="61" t="s">
        <v>45</v>
      </c>
    </row>
    <row r="45" spans="2:6" ht="13.5" customHeight="1">
      <c r="B45" s="25" t="s">
        <v>37</v>
      </c>
      <c r="C45" s="25" t="s">
        <v>38</v>
      </c>
      <c r="D45" s="26">
        <v>2.55</v>
      </c>
      <c r="E45" s="26">
        <v>2.55</v>
      </c>
      <c r="F45" s="61" t="s">
        <v>45</v>
      </c>
    </row>
    <row r="46" spans="2:6" ht="13.5" customHeight="1">
      <c r="B46" s="25" t="s">
        <v>115</v>
      </c>
      <c r="C46" s="25" t="s">
        <v>116</v>
      </c>
      <c r="D46" s="26" t="s">
        <v>39</v>
      </c>
      <c r="E46" s="26" t="s">
        <v>39</v>
      </c>
      <c r="F46" s="61" t="s">
        <v>45</v>
      </c>
    </row>
    <row r="47" spans="2:6" ht="13.5" customHeight="1">
      <c r="B47" s="25" t="s">
        <v>184</v>
      </c>
      <c r="C47" s="25" t="s">
        <v>185</v>
      </c>
      <c r="D47" s="26" t="s">
        <v>39</v>
      </c>
      <c r="E47" s="26" t="s">
        <v>39</v>
      </c>
      <c r="F47" s="61" t="s">
        <v>45</v>
      </c>
    </row>
    <row r="48" spans="2:6" ht="13.5" customHeight="1">
      <c r="B48" s="65" t="s">
        <v>190</v>
      </c>
      <c r="C48" s="25" t="s">
        <v>227</v>
      </c>
      <c r="D48" s="26" t="s">
        <v>39</v>
      </c>
      <c r="E48" s="26" t="s">
        <v>39</v>
      </c>
      <c r="F48" s="61" t="s">
        <v>45</v>
      </c>
    </row>
    <row r="49" spans="2:6" ht="13.5" customHeight="1">
      <c r="B49" s="65" t="s">
        <v>241</v>
      </c>
      <c r="C49" s="25" t="s">
        <v>242</v>
      </c>
      <c r="D49" s="26" t="s">
        <v>39</v>
      </c>
      <c r="E49" s="26" t="s">
        <v>39</v>
      </c>
      <c r="F49" s="61" t="s">
        <v>45</v>
      </c>
    </row>
    <row r="50" spans="2:6" ht="13.5" customHeight="1">
      <c r="B50" s="65" t="s">
        <v>243</v>
      </c>
      <c r="C50" s="25" t="s">
        <v>244</v>
      </c>
      <c r="D50" s="26" t="s">
        <v>39</v>
      </c>
      <c r="E50" s="26" t="s">
        <v>39</v>
      </c>
      <c r="F50" s="61" t="s">
        <v>45</v>
      </c>
    </row>
    <row r="51" spans="2:6" ht="13.5" customHeight="1">
      <c r="B51" s="137" t="s">
        <v>25</v>
      </c>
      <c r="C51" s="137"/>
      <c r="D51" s="137"/>
      <c r="E51" s="137"/>
      <c r="F51" s="137"/>
    </row>
    <row r="52" spans="2:6" ht="13.5" customHeight="1">
      <c r="B52" s="25" t="s">
        <v>62</v>
      </c>
      <c r="C52" s="25" t="s">
        <v>63</v>
      </c>
      <c r="D52" s="26">
        <v>0.45</v>
      </c>
      <c r="E52" s="26">
        <v>0.45</v>
      </c>
      <c r="F52" s="61" t="s">
        <v>45</v>
      </c>
    </row>
    <row r="53" spans="2:6" ht="13.5" customHeight="1">
      <c r="B53" s="137" t="s">
        <v>28</v>
      </c>
      <c r="C53" s="137"/>
      <c r="D53" s="137"/>
      <c r="E53" s="137"/>
      <c r="F53" s="137"/>
    </row>
    <row r="54" spans="2:6" ht="13.5" customHeight="1">
      <c r="B54" s="25" t="s">
        <v>206</v>
      </c>
      <c r="C54" s="25" t="s">
        <v>207</v>
      </c>
      <c r="D54" s="26">
        <v>70</v>
      </c>
      <c r="E54" s="26">
        <v>70</v>
      </c>
      <c r="F54" s="61" t="s">
        <v>45</v>
      </c>
    </row>
  </sheetData>
  <sheetProtection/>
  <mergeCells count="15">
    <mergeCell ref="B51:F51"/>
    <mergeCell ref="B35:F35"/>
    <mergeCell ref="B33:F33"/>
    <mergeCell ref="B41:F41"/>
    <mergeCell ref="B53:F53"/>
    <mergeCell ref="B37:F37"/>
    <mergeCell ref="B1:F1"/>
    <mergeCell ref="B3:F3"/>
    <mergeCell ref="B31:F31"/>
    <mergeCell ref="B18:F18"/>
    <mergeCell ref="B15:F15"/>
    <mergeCell ref="B11:F11"/>
    <mergeCell ref="B25:F25"/>
    <mergeCell ref="B27:F27"/>
    <mergeCell ref="B9:F9"/>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
      <selection activeCell="A1" sqref="A1:F1"/>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55.8515625" style="5" customWidth="1"/>
    <col min="7" max="16384" width="9.00390625" style="5" customWidth="1"/>
  </cols>
  <sheetData>
    <row r="1" spans="1:6" ht="39" customHeight="1">
      <c r="A1" s="146" t="s">
        <v>256</v>
      </c>
      <c r="B1" s="146"/>
      <c r="C1" s="146"/>
      <c r="D1" s="146"/>
      <c r="E1" s="146"/>
      <c r="F1" s="146"/>
    </row>
    <row r="2" spans="1:6" ht="81" customHeight="1">
      <c r="A2" s="24" t="s">
        <v>32</v>
      </c>
      <c r="B2" s="145" t="s">
        <v>175</v>
      </c>
      <c r="C2" s="145"/>
      <c r="D2" s="145"/>
      <c r="E2" s="145"/>
      <c r="F2" s="145"/>
    </row>
    <row r="3" spans="1:6" ht="73.5" customHeight="1">
      <c r="A3" s="24" t="s">
        <v>98</v>
      </c>
      <c r="B3" s="145" t="s">
        <v>146</v>
      </c>
      <c r="C3" s="145"/>
      <c r="D3" s="145"/>
      <c r="E3" s="145"/>
      <c r="F3" s="145"/>
    </row>
    <row r="4" spans="1:6" ht="54" customHeight="1">
      <c r="A4" s="24" t="s">
        <v>50</v>
      </c>
      <c r="B4" s="145" t="s">
        <v>147</v>
      </c>
      <c r="C4" s="145"/>
      <c r="D4" s="145"/>
      <c r="E4" s="145"/>
      <c r="F4" s="145"/>
    </row>
    <row r="5" spans="1:6" ht="64.5" customHeight="1">
      <c r="A5" s="24" t="s">
        <v>49</v>
      </c>
      <c r="B5" s="145" t="s">
        <v>148</v>
      </c>
      <c r="C5" s="145"/>
      <c r="D5" s="145"/>
      <c r="E5" s="145"/>
      <c r="F5" s="145"/>
    </row>
    <row r="6" spans="1:6" ht="61.5" customHeight="1">
      <c r="A6" s="24" t="s">
        <v>51</v>
      </c>
      <c r="B6" s="145" t="s">
        <v>149</v>
      </c>
      <c r="C6" s="145"/>
      <c r="D6" s="145"/>
      <c r="E6" s="145"/>
      <c r="F6" s="145"/>
    </row>
    <row r="7" spans="1:6" ht="46.5" customHeight="1">
      <c r="A7" s="24" t="s">
        <v>48</v>
      </c>
      <c r="B7" s="145" t="s">
        <v>150</v>
      </c>
      <c r="C7" s="145"/>
      <c r="D7" s="145"/>
      <c r="E7" s="145"/>
      <c r="F7" s="145"/>
    </row>
    <row r="8" spans="1:6" ht="27" customHeight="1">
      <c r="A8" s="24" t="s">
        <v>46</v>
      </c>
      <c r="B8" s="145" t="s">
        <v>151</v>
      </c>
      <c r="C8" s="145"/>
      <c r="D8" s="145"/>
      <c r="E8" s="145"/>
      <c r="F8" s="145"/>
    </row>
    <row r="9" spans="1:6" ht="37.5" customHeight="1">
      <c r="A9" s="24" t="s">
        <v>47</v>
      </c>
      <c r="B9" s="145" t="s">
        <v>152</v>
      </c>
      <c r="C9" s="145"/>
      <c r="D9" s="145"/>
      <c r="E9" s="145"/>
      <c r="F9" s="145"/>
    </row>
    <row r="10" spans="1:6" ht="39.75" customHeight="1">
      <c r="A10" s="24" t="s">
        <v>61</v>
      </c>
      <c r="B10" s="145" t="s">
        <v>170</v>
      </c>
      <c r="C10" s="145"/>
      <c r="D10" s="145"/>
      <c r="E10" s="145"/>
      <c r="F10" s="145"/>
    </row>
    <row r="11" spans="1:6" ht="88.5" customHeight="1">
      <c r="A11" s="24" t="s">
        <v>228</v>
      </c>
      <c r="B11" s="145" t="s">
        <v>250</v>
      </c>
      <c r="C11" s="145"/>
      <c r="D11" s="145"/>
      <c r="E11" s="145"/>
      <c r="F11" s="145"/>
    </row>
    <row r="12" spans="1:6" ht="80.25" customHeight="1">
      <c r="A12" s="24" t="s">
        <v>223</v>
      </c>
      <c r="B12" s="145" t="s">
        <v>233</v>
      </c>
      <c r="C12" s="145"/>
      <c r="D12" s="145"/>
      <c r="E12" s="145"/>
      <c r="F12" s="145"/>
    </row>
    <row r="13" spans="1:6" ht="73.5" customHeight="1">
      <c r="A13" s="24" t="s">
        <v>222</v>
      </c>
      <c r="B13" s="145" t="s">
        <v>249</v>
      </c>
      <c r="C13" s="145"/>
      <c r="D13" s="145"/>
      <c r="E13" s="145"/>
      <c r="F13" s="145"/>
    </row>
    <row r="14" spans="1:6" ht="34.5" customHeight="1">
      <c r="A14" s="24" t="s">
        <v>122</v>
      </c>
      <c r="B14" s="145" t="s">
        <v>191</v>
      </c>
      <c r="C14" s="145"/>
      <c r="D14" s="145"/>
      <c r="E14" s="145"/>
      <c r="F14" s="145"/>
    </row>
    <row r="15" spans="1:6" ht="28.5" customHeight="1">
      <c r="A15" s="24" t="s">
        <v>123</v>
      </c>
      <c r="B15" s="145" t="s">
        <v>158</v>
      </c>
      <c r="C15" s="145"/>
      <c r="D15" s="145"/>
      <c r="E15" s="145"/>
      <c r="F15" s="145"/>
    </row>
    <row r="16" spans="1:6" ht="34.5" customHeight="1">
      <c r="A16" s="24" t="s">
        <v>121</v>
      </c>
      <c r="B16" s="145" t="s">
        <v>159</v>
      </c>
      <c r="C16" s="145"/>
      <c r="D16" s="145"/>
      <c r="E16" s="145"/>
      <c r="F16" s="145"/>
    </row>
    <row r="17" spans="1:6" ht="25.5" customHeight="1">
      <c r="A17" s="24" t="s">
        <v>153</v>
      </c>
      <c r="B17" s="145" t="s">
        <v>161</v>
      </c>
      <c r="C17" s="145"/>
      <c r="D17" s="145"/>
      <c r="E17" s="145"/>
      <c r="F17" s="145"/>
    </row>
    <row r="18" spans="1:6" ht="25.5" customHeight="1">
      <c r="A18" s="24" t="s">
        <v>55</v>
      </c>
      <c r="B18" s="145" t="s">
        <v>162</v>
      </c>
      <c r="C18" s="145"/>
      <c r="D18" s="145"/>
      <c r="E18" s="145"/>
      <c r="F18" s="145"/>
    </row>
    <row r="19" spans="1:6" ht="25.5" customHeight="1">
      <c r="A19" s="24" t="s">
        <v>154</v>
      </c>
      <c r="B19" s="145" t="s">
        <v>163</v>
      </c>
      <c r="C19" s="145"/>
      <c r="D19" s="145"/>
      <c r="E19" s="145"/>
      <c r="F19" s="145"/>
    </row>
    <row r="20" spans="1:6" ht="25.5" customHeight="1">
      <c r="A20" s="24" t="s">
        <v>179</v>
      </c>
      <c r="B20" s="145" t="s">
        <v>187</v>
      </c>
      <c r="C20" s="145"/>
      <c r="D20" s="145"/>
      <c r="E20" s="145"/>
      <c r="F20" s="145"/>
    </row>
    <row r="21" spans="1:6" ht="25.5" customHeight="1">
      <c r="A21" s="24" t="s">
        <v>155</v>
      </c>
      <c r="B21" s="145" t="s">
        <v>164</v>
      </c>
      <c r="C21" s="145"/>
      <c r="D21" s="145"/>
      <c r="E21" s="145"/>
      <c r="F21" s="145"/>
    </row>
    <row r="22" spans="1:6" ht="25.5" customHeight="1">
      <c r="A22" s="24" t="s">
        <v>178</v>
      </c>
      <c r="B22" s="145" t="s">
        <v>165</v>
      </c>
      <c r="C22" s="145"/>
      <c r="D22" s="145"/>
      <c r="E22" s="145"/>
      <c r="F22" s="145"/>
    </row>
    <row r="23" spans="1:6" ht="23.25" customHeight="1">
      <c r="A23" s="24" t="s">
        <v>156</v>
      </c>
      <c r="B23" s="145" t="s">
        <v>166</v>
      </c>
      <c r="C23" s="145"/>
      <c r="D23" s="145"/>
      <c r="E23" s="145"/>
      <c r="F23" s="145"/>
    </row>
    <row r="24" spans="1:6" ht="33.75" customHeight="1">
      <c r="A24" s="24" t="s">
        <v>160</v>
      </c>
      <c r="B24" s="145" t="s">
        <v>167</v>
      </c>
      <c r="C24" s="145"/>
      <c r="D24" s="145"/>
      <c r="E24" s="145"/>
      <c r="F24" s="145"/>
    </row>
    <row r="25" spans="1:6" ht="31.5" customHeight="1">
      <c r="A25" s="24" t="s">
        <v>177</v>
      </c>
      <c r="B25" s="145" t="s">
        <v>276</v>
      </c>
      <c r="C25" s="145"/>
      <c r="D25" s="145"/>
      <c r="E25" s="145"/>
      <c r="F25" s="145"/>
    </row>
    <row r="26" spans="1:6" ht="25.5" customHeight="1">
      <c r="A26" s="24" t="s">
        <v>157</v>
      </c>
      <c r="B26" s="145" t="s">
        <v>168</v>
      </c>
      <c r="C26" s="145"/>
      <c r="D26" s="145"/>
      <c r="E26" s="145"/>
      <c r="F26" s="145"/>
    </row>
    <row r="27" spans="1:6" ht="25.5" customHeight="1">
      <c r="A27" s="24" t="s">
        <v>176</v>
      </c>
      <c r="B27" s="145" t="s">
        <v>169</v>
      </c>
      <c r="C27" s="145"/>
      <c r="D27" s="145"/>
      <c r="E27" s="145"/>
      <c r="F27" s="145"/>
    </row>
    <row r="28" spans="1:6" ht="39.75" customHeight="1">
      <c r="A28" s="24" t="s">
        <v>232</v>
      </c>
      <c r="B28" s="145" t="s">
        <v>262</v>
      </c>
      <c r="C28" s="145"/>
      <c r="D28" s="145"/>
      <c r="E28" s="145"/>
      <c r="F28" s="145"/>
    </row>
  </sheetData>
  <sheetProtection/>
  <mergeCells count="28">
    <mergeCell ref="B28:F28"/>
    <mergeCell ref="B25:F25"/>
    <mergeCell ref="B15:F15"/>
    <mergeCell ref="B19:F19"/>
    <mergeCell ref="B26:F26"/>
    <mergeCell ref="B27:F27"/>
    <mergeCell ref="B20:F20"/>
    <mergeCell ref="B21:F21"/>
    <mergeCell ref="B22:F22"/>
    <mergeCell ref="B23:F23"/>
    <mergeCell ref="B24:F24"/>
    <mergeCell ref="A1:F1"/>
    <mergeCell ref="B6:F6"/>
    <mergeCell ref="B3:F3"/>
    <mergeCell ref="B5:F5"/>
    <mergeCell ref="B4:F4"/>
    <mergeCell ref="B10:F10"/>
    <mergeCell ref="B2:F2"/>
    <mergeCell ref="B9:F9"/>
    <mergeCell ref="B18:F18"/>
    <mergeCell ref="B7:F7"/>
    <mergeCell ref="B8:F8"/>
    <mergeCell ref="B17:F17"/>
    <mergeCell ref="B13:F13"/>
    <mergeCell ref="B16:F16"/>
    <mergeCell ref="B14:F14"/>
    <mergeCell ref="B12:F12"/>
    <mergeCell ref="B11:F11"/>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G19"/>
  <sheetViews>
    <sheetView rightToLeft="1" zoomScalePageLayoutView="0" workbookViewId="0" topLeftCell="B1">
      <selection activeCell="D3" sqref="D3"/>
    </sheetView>
  </sheetViews>
  <sheetFormatPr defaultColWidth="9.140625" defaultRowHeight="15"/>
  <cols>
    <col min="1" max="1" width="2.7109375" style="6" hidden="1" customWidth="1"/>
    <col min="2" max="2" width="0.9921875" style="6" customWidth="1"/>
    <col min="3" max="3" width="21.421875" style="6" customWidth="1"/>
    <col min="4" max="4" width="105.8515625" style="6" customWidth="1"/>
    <col min="5" max="5" width="3.8515625" style="6" customWidth="1"/>
    <col min="6" max="6" width="9.00390625" style="6" customWidth="1"/>
    <col min="7" max="16384" width="9.00390625" style="6" customWidth="1"/>
  </cols>
  <sheetData>
    <row r="1" spans="3:4" s="10" customFormat="1" ht="26.25" customHeight="1">
      <c r="C1" s="147" t="s">
        <v>257</v>
      </c>
      <c r="D1" s="147"/>
    </row>
    <row r="2" spans="3:4" s="19" customFormat="1" ht="22.5" customHeight="1">
      <c r="C2" s="148" t="s">
        <v>40</v>
      </c>
      <c r="D2" s="149"/>
    </row>
    <row r="3" spans="3:4" s="19" customFormat="1" ht="35.25" customHeight="1">
      <c r="C3" s="24" t="s">
        <v>209</v>
      </c>
      <c r="D3" s="71" t="s">
        <v>258</v>
      </c>
    </row>
    <row r="4" spans="3:4" s="19" customFormat="1" ht="35.25" customHeight="1">
      <c r="C4" s="24" t="s">
        <v>204</v>
      </c>
      <c r="D4" s="76" t="s">
        <v>279</v>
      </c>
    </row>
    <row r="5" spans="3:4" s="19" customFormat="1" ht="34.5" customHeight="1">
      <c r="C5" s="24" t="s">
        <v>222</v>
      </c>
      <c r="D5" s="66" t="s">
        <v>229</v>
      </c>
    </row>
    <row r="6" spans="3:4" s="19" customFormat="1" ht="34.5" customHeight="1">
      <c r="C6" s="24" t="s">
        <v>55</v>
      </c>
      <c r="D6" s="72" t="s">
        <v>261</v>
      </c>
    </row>
    <row r="7" spans="3:4" s="19" customFormat="1" ht="34.5" customHeight="1">
      <c r="C7" s="24" t="s">
        <v>234</v>
      </c>
      <c r="D7" s="67" t="s">
        <v>239</v>
      </c>
    </row>
    <row r="8" spans="3:4" s="19" customFormat="1" ht="34.5" customHeight="1">
      <c r="C8" s="24" t="s">
        <v>235</v>
      </c>
      <c r="D8" s="68" t="s">
        <v>240</v>
      </c>
    </row>
    <row r="9" spans="3:7" s="19" customFormat="1" ht="33" customHeight="1">
      <c r="C9" s="24" t="s">
        <v>211</v>
      </c>
      <c r="D9" s="55" t="s">
        <v>218</v>
      </c>
      <c r="G9" s="63"/>
    </row>
    <row r="10" spans="3:4" s="19" customFormat="1" ht="51" customHeight="1">
      <c r="C10" s="24" t="s">
        <v>208</v>
      </c>
      <c r="D10" s="59" t="s">
        <v>200</v>
      </c>
    </row>
    <row r="11" spans="3:6" s="20" customFormat="1" ht="25.5" customHeight="1">
      <c r="C11" s="148" t="s">
        <v>99</v>
      </c>
      <c r="D11" s="149"/>
      <c r="F11" s="13"/>
    </row>
    <row r="12" spans="3:6" s="13" customFormat="1" ht="69.75" customHeight="1">
      <c r="C12" s="24" t="s">
        <v>108</v>
      </c>
      <c r="D12" s="18" t="s">
        <v>192</v>
      </c>
      <c r="F12" s="12"/>
    </row>
    <row r="13" spans="3:4" s="19" customFormat="1" ht="57" customHeight="1">
      <c r="C13" s="11" t="s">
        <v>174</v>
      </c>
      <c r="D13" s="18" t="s">
        <v>198</v>
      </c>
    </row>
    <row r="14" spans="3:4" s="19" customFormat="1" ht="85.5" customHeight="1">
      <c r="C14" s="24" t="s">
        <v>214</v>
      </c>
      <c r="D14" s="58" t="s">
        <v>212</v>
      </c>
    </row>
    <row r="15" spans="3:4" s="19" customFormat="1" ht="50.25" customHeight="1">
      <c r="C15" s="24" t="s">
        <v>204</v>
      </c>
      <c r="D15" s="87" t="s">
        <v>279</v>
      </c>
    </row>
    <row r="16" spans="3:4" s="19" customFormat="1" ht="50.25" customHeight="1">
      <c r="C16" s="24" t="s">
        <v>210</v>
      </c>
      <c r="D16" s="62" t="s">
        <v>237</v>
      </c>
    </row>
    <row r="17" spans="3:4" s="19" customFormat="1" ht="48.75" customHeight="1">
      <c r="C17" s="24" t="s">
        <v>186</v>
      </c>
      <c r="D17" s="18" t="s">
        <v>247</v>
      </c>
    </row>
    <row r="18" spans="3:4" s="19" customFormat="1" ht="51" customHeight="1">
      <c r="C18" s="24" t="s">
        <v>203</v>
      </c>
      <c r="D18" s="60" t="s">
        <v>246</v>
      </c>
    </row>
    <row r="19" spans="3:4" ht="56.25" customHeight="1">
      <c r="C19" s="24" t="s">
        <v>217</v>
      </c>
      <c r="D19" s="64" t="s">
        <v>245</v>
      </c>
    </row>
  </sheetData>
  <sheetProtection/>
  <mergeCells count="3">
    <mergeCell ref="C1:D1"/>
    <mergeCell ref="C2:D2"/>
    <mergeCell ref="C11:D11"/>
  </mergeCells>
  <printOptions/>
  <pageMargins left="0" right="0" top="0" bottom="0"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2011-02-26T11:13:17Z</cp:lastPrinted>
  <dcterms:created xsi:type="dcterms:W3CDTF">2012-01-03T06:41:25Z</dcterms:created>
  <dcterms:modified xsi:type="dcterms:W3CDTF">2016-09-29T11:23:40Z</dcterms:modified>
  <cp:category/>
  <cp:version/>
  <cp:contentType/>
  <cp:contentStatus/>
</cp:coreProperties>
</file>